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lunduniversityo365-my.sharepoint.com/personal/pa4864he_lu_se/Documents/Läsårsindelningen/25-26/"/>
    </mc:Choice>
  </mc:AlternateContent>
  <xr:revisionPtr revIDLastSave="1206" documentId="13_ncr:1_{9ECA62C4-4C06-46CE-8919-87F90689F1A1}" xr6:coauthVersionLast="47" xr6:coauthVersionMax="47" xr10:uidLastSave="{68A26BFC-65AC-4F80-AFA9-77D57571343E}"/>
  <bookViews>
    <workbookView xWindow="4245" yWindow="4245" windowWidth="28800" windowHeight="15435" activeTab="2" xr2:uid="{00000000-000D-0000-FFFF-FFFF00000000}"/>
  </bookViews>
  <sheets>
    <sheet name="Läsåret 2025-2026" sheetId="1" r:id="rId1"/>
    <sheet name="Översikt hösten 2025" sheetId="2" r:id="rId2"/>
    <sheet name="Översikt våren 2026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3" l="1"/>
  <c r="E28" i="3"/>
  <c r="G21" i="3"/>
  <c r="C6" i="3" l="1"/>
  <c r="D6" i="3"/>
  <c r="B7" i="2"/>
  <c r="C19" i="2" l="1"/>
  <c r="F6" i="2"/>
  <c r="C6" i="2"/>
  <c r="B21" i="3"/>
  <c r="F19" i="2"/>
  <c r="F36" i="3" l="1"/>
  <c r="E36" i="3"/>
  <c r="D36" i="3"/>
  <c r="C36" i="3"/>
  <c r="G36" i="3" s="1"/>
  <c r="F34" i="3"/>
  <c r="E34" i="3"/>
  <c r="D34" i="3"/>
  <c r="C34" i="3"/>
  <c r="G34" i="3" s="1"/>
  <c r="B29" i="3"/>
  <c r="C29" i="3" s="1"/>
  <c r="B28" i="3"/>
  <c r="B24" i="3"/>
  <c r="F24" i="3" s="1"/>
  <c r="B23" i="3"/>
  <c r="B22" i="3"/>
  <c r="F22" i="3" s="1"/>
  <c r="C21" i="3"/>
  <c r="B20" i="3"/>
  <c r="E20" i="3" s="1"/>
  <c r="F19" i="3"/>
  <c r="E19" i="3"/>
  <c r="D19" i="3"/>
  <c r="C19" i="3"/>
  <c r="A19" i="3"/>
  <c r="A20" i="3" s="1"/>
  <c r="B14" i="3"/>
  <c r="D14" i="3" s="1"/>
  <c r="B13" i="3"/>
  <c r="B12" i="3"/>
  <c r="B11" i="3"/>
  <c r="D11" i="3" s="1"/>
  <c r="B10" i="3"/>
  <c r="C10" i="3" s="1"/>
  <c r="B9" i="3"/>
  <c r="F9" i="3" s="1"/>
  <c r="B8" i="3"/>
  <c r="F8" i="3" s="1"/>
  <c r="H7" i="3"/>
  <c r="H8" i="3" s="1"/>
  <c r="H9" i="3" s="1"/>
  <c r="H10" i="3" s="1"/>
  <c r="H11" i="3" s="1"/>
  <c r="H12" i="3" s="1"/>
  <c r="H13" i="3" s="1"/>
  <c r="H14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B7" i="3"/>
  <c r="C7" i="3" s="1"/>
  <c r="A7" i="3"/>
  <c r="A8" i="3" s="1"/>
  <c r="A9" i="3" s="1"/>
  <c r="A10" i="3" s="1"/>
  <c r="A11" i="3" s="1"/>
  <c r="A12" i="3" s="1"/>
  <c r="A13" i="3" s="1"/>
  <c r="F6" i="3"/>
  <c r="E6" i="3"/>
  <c r="H29" i="2"/>
  <c r="B27" i="2"/>
  <c r="D27" i="2" s="1"/>
  <c r="B26" i="2"/>
  <c r="B25" i="2"/>
  <c r="E25" i="2" s="1"/>
  <c r="B24" i="2"/>
  <c r="F24" i="2" s="1"/>
  <c r="B23" i="2"/>
  <c r="F23" i="2" s="1"/>
  <c r="B22" i="2"/>
  <c r="E22" i="2" s="1"/>
  <c r="B21" i="2"/>
  <c r="D21" i="2" s="1"/>
  <c r="B20" i="2"/>
  <c r="C20" i="2" s="1"/>
  <c r="E19" i="2"/>
  <c r="D19" i="2"/>
  <c r="A19" i="2"/>
  <c r="A20" i="2" s="1"/>
  <c r="A21" i="2" s="1"/>
  <c r="A22" i="2" s="1"/>
  <c r="A23" i="2" s="1"/>
  <c r="A24" i="2" s="1"/>
  <c r="A25" i="2" s="1"/>
  <c r="B14" i="2"/>
  <c r="F14" i="2" s="1"/>
  <c r="B13" i="2"/>
  <c r="B12" i="2"/>
  <c r="F12" i="2" s="1"/>
  <c r="B11" i="2"/>
  <c r="F11" i="2" s="1"/>
  <c r="B10" i="2"/>
  <c r="B9" i="2"/>
  <c r="D9" i="2" s="1"/>
  <c r="B8" i="2"/>
  <c r="H7" i="2"/>
  <c r="H8" i="2" s="1"/>
  <c r="H9" i="2" s="1"/>
  <c r="H10" i="2" s="1"/>
  <c r="H11" i="2" s="1"/>
  <c r="H12" i="2" s="1"/>
  <c r="D7" i="2"/>
  <c r="A7" i="2"/>
  <c r="A8" i="2" s="1"/>
  <c r="A9" i="2" s="1"/>
  <c r="A10" i="2" s="1"/>
  <c r="A11" i="2" s="1"/>
  <c r="A12" i="2" s="1"/>
  <c r="A13" i="2" s="1"/>
  <c r="E6" i="2"/>
  <c r="D6" i="2"/>
  <c r="H13" i="2" l="1"/>
  <c r="H14" i="2" s="1"/>
  <c r="H19" i="2" s="1"/>
  <c r="H20" i="2" s="1"/>
  <c r="H21" i="2" s="1"/>
  <c r="H22" i="2" s="1"/>
  <c r="H23" i="2" s="1"/>
  <c r="H24" i="2" s="1"/>
  <c r="H25" i="2" s="1"/>
  <c r="H26" i="2" s="1"/>
  <c r="F13" i="3"/>
  <c r="E13" i="3"/>
  <c r="D26" i="2"/>
  <c r="F26" i="2"/>
  <c r="E26" i="2"/>
  <c r="E12" i="3"/>
  <c r="D12" i="3"/>
  <c r="E10" i="2"/>
  <c r="F10" i="2"/>
  <c r="F23" i="3"/>
  <c r="E13" i="2"/>
  <c r="C13" i="2"/>
  <c r="F13" i="2"/>
  <c r="C8" i="2"/>
  <c r="F8" i="2"/>
  <c r="F12" i="3"/>
  <c r="D14" i="2"/>
  <c r="F25" i="2"/>
  <c r="C20" i="3"/>
  <c r="F20" i="3"/>
  <c r="E10" i="3"/>
  <c r="E27" i="2"/>
  <c r="F10" i="3"/>
  <c r="D8" i="3"/>
  <c r="F11" i="3"/>
  <c r="A26" i="3"/>
  <c r="A27" i="3" s="1"/>
  <c r="A28" i="3" s="1"/>
  <c r="E8" i="3"/>
  <c r="D20" i="3"/>
  <c r="B25" i="3"/>
  <c r="C25" i="3" s="1"/>
  <c r="D21" i="3"/>
  <c r="D28" i="3"/>
  <c r="D29" i="3"/>
  <c r="E29" i="3"/>
  <c r="B26" i="3"/>
  <c r="C28" i="3"/>
  <c r="F29" i="3"/>
  <c r="E21" i="3"/>
  <c r="F21" i="3"/>
  <c r="B27" i="3"/>
  <c r="E27" i="3" s="1"/>
  <c r="C9" i="3"/>
  <c r="E9" i="3"/>
  <c r="D9" i="3"/>
  <c r="C8" i="3"/>
  <c r="E11" i="3"/>
  <c r="D10" i="3"/>
  <c r="D7" i="3"/>
  <c r="E7" i="3"/>
  <c r="C13" i="3"/>
  <c r="E14" i="3"/>
  <c r="C23" i="3"/>
  <c r="C24" i="3"/>
  <c r="F7" i="3"/>
  <c r="C12" i="3"/>
  <c r="D13" i="3"/>
  <c r="F14" i="3"/>
  <c r="C22" i="3"/>
  <c r="D23" i="3"/>
  <c r="D24" i="3"/>
  <c r="C11" i="3"/>
  <c r="D22" i="3"/>
  <c r="E23" i="3"/>
  <c r="E24" i="3"/>
  <c r="E22" i="3"/>
  <c r="C14" i="3"/>
  <c r="F22" i="2"/>
  <c r="D20" i="2"/>
  <c r="F20" i="2"/>
  <c r="D22" i="2"/>
  <c r="C26" i="2"/>
  <c r="C21" i="2"/>
  <c r="C25" i="2"/>
  <c r="E21" i="2"/>
  <c r="D25" i="2"/>
  <c r="C27" i="2"/>
  <c r="C7" i="2"/>
  <c r="E7" i="2"/>
  <c r="C9" i="2"/>
  <c r="F7" i="2"/>
  <c r="D13" i="2"/>
  <c r="D8" i="2"/>
  <c r="D10" i="2"/>
  <c r="E9" i="2"/>
  <c r="E8" i="2"/>
  <c r="F9" i="2"/>
  <c r="C14" i="2"/>
  <c r="G14" i="2" s="1"/>
  <c r="E20" i="2"/>
  <c r="F21" i="2"/>
  <c r="F27" i="2"/>
  <c r="B29" i="2"/>
  <c r="C24" i="2"/>
  <c r="B28" i="2"/>
  <c r="C11" i="2"/>
  <c r="D12" i="2"/>
  <c r="C23" i="2"/>
  <c r="D24" i="2"/>
  <c r="C12" i="2"/>
  <c r="E14" i="2"/>
  <c r="C10" i="2"/>
  <c r="D11" i="2"/>
  <c r="E12" i="2"/>
  <c r="C22" i="2"/>
  <c r="D23" i="2"/>
  <c r="E24" i="2"/>
  <c r="E11" i="2"/>
  <c r="E23" i="2"/>
  <c r="E25" i="3" l="1"/>
  <c r="D25" i="3"/>
  <c r="F25" i="3"/>
  <c r="E29" i="2"/>
  <c r="F29" i="2"/>
  <c r="F26" i="3"/>
  <c r="C26" i="3"/>
  <c r="D26" i="3"/>
  <c r="D27" i="3"/>
  <c r="C27" i="3"/>
  <c r="F27" i="3"/>
  <c r="E26" i="3"/>
  <c r="F28" i="2"/>
  <c r="E28" i="2"/>
  <c r="D28" i="2"/>
  <c r="C28" i="2"/>
  <c r="G28" i="2" s="1"/>
  <c r="D29" i="2"/>
  <c r="C29" i="2"/>
</calcChain>
</file>

<file path=xl/sharedStrings.xml><?xml version="1.0" encoding="utf-8"?>
<sst xmlns="http://schemas.openxmlformats.org/spreadsheetml/2006/main" count="111" uniqueCount="56">
  <si>
    <t>Kalendervecka</t>
  </si>
  <si>
    <t>2025/2026</t>
  </si>
  <si>
    <t>Läsvecka</t>
  </si>
  <si>
    <t>Läsåret 2025-2026</t>
  </si>
  <si>
    <r>
      <rPr>
        <b/>
        <sz val="8"/>
        <color rgb="FF000000"/>
        <rFont val="Calibri"/>
      </rPr>
      <t xml:space="preserve">M </t>
    </r>
  </si>
  <si>
    <r>
      <rPr>
        <b/>
        <sz val="8"/>
        <color rgb="FF000000"/>
        <rFont val="Calibri"/>
      </rPr>
      <t xml:space="preserve">T </t>
    </r>
  </si>
  <si>
    <r>
      <rPr>
        <b/>
        <sz val="8"/>
        <color rgb="FF000000"/>
        <rFont val="Calibri"/>
      </rPr>
      <t xml:space="preserve">O </t>
    </r>
  </si>
  <si>
    <r>
      <rPr>
        <b/>
        <sz val="8"/>
        <color rgb="FF000000"/>
        <rFont val="Calibri"/>
      </rPr>
      <t xml:space="preserve">F </t>
    </r>
  </si>
  <si>
    <r>
      <rPr>
        <b/>
        <sz val="8"/>
        <color rgb="FF000000"/>
        <rFont val="Calibri"/>
      </rPr>
      <t xml:space="preserve">L </t>
    </r>
  </si>
  <si>
    <r>
      <rPr>
        <b/>
        <sz val="8"/>
        <color rgb="FFFF0000"/>
        <rFont val="Calibri"/>
      </rPr>
      <t xml:space="preserve">S </t>
    </r>
  </si>
  <si>
    <t>aug</t>
  </si>
  <si>
    <t>sept</t>
  </si>
  <si>
    <t>LP1 1</t>
  </si>
  <si>
    <t>okt</t>
  </si>
  <si>
    <t>TP1</t>
  </si>
  <si>
    <t>nov</t>
  </si>
  <si>
    <t>LP2 1</t>
  </si>
  <si>
    <t>dec</t>
  </si>
  <si>
    <t>JUL</t>
  </si>
  <si>
    <t>jan</t>
  </si>
  <si>
    <t>TP2</t>
  </si>
  <si>
    <t>LP3 1</t>
  </si>
  <si>
    <t>feb</t>
  </si>
  <si>
    <t>mars</t>
  </si>
  <si>
    <t>TP3</t>
  </si>
  <si>
    <t>LP4 1</t>
  </si>
  <si>
    <t>april</t>
  </si>
  <si>
    <t>TP4</t>
  </si>
  <si>
    <t>maj</t>
  </si>
  <si>
    <t>juni</t>
  </si>
  <si>
    <t>TP5</t>
  </si>
  <si>
    <t>juli</t>
  </si>
  <si>
    <t>TP6</t>
  </si>
  <si>
    <t>Läsperiod: Läsvecka - datum - kalendervecka</t>
  </si>
  <si>
    <t xml:space="preserve">Läsvecka </t>
  </si>
  <si>
    <t>Måndag</t>
  </si>
  <si>
    <t>Tisdag</t>
  </si>
  <si>
    <t>Onsdag</t>
  </si>
  <si>
    <t>Torsdag</t>
  </si>
  <si>
    <t>Fredag</t>
  </si>
  <si>
    <t>Lördag</t>
  </si>
  <si>
    <t>Ej schemalagd tid</t>
  </si>
  <si>
    <t>Undervisning</t>
  </si>
  <si>
    <t>Tentamen</t>
  </si>
  <si>
    <t>Omtentamen</t>
  </si>
  <si>
    <t xml:space="preserve">Repetition, reflektion </t>
  </si>
  <si>
    <t>Helgdag</t>
  </si>
  <si>
    <t>Undervisningsfritt</t>
  </si>
  <si>
    <t>TP 4 Omtentamen</t>
  </si>
  <si>
    <t>Månad</t>
  </si>
  <si>
    <t>Augusti</t>
  </si>
  <si>
    <t>Omtentamensperiod (TP6)</t>
  </si>
  <si>
    <t xml:space="preserve">Höstterminen 2025 - läsperiod 1 </t>
  </si>
  <si>
    <t>Höstterminen 2025 - läsperiod 2</t>
  </si>
  <si>
    <t>Vårterminen 2026 - läsperiod 3</t>
  </si>
  <si>
    <t>Vårterminen 2026 - läsperiod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</si>
</sst>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dd/mmm;@"/>
  </numFmts>
  <fonts count="22" x14ac:knownFonts="1">
    <font>
      <sz val="11"/>
      <color theme="1"/>
      <name val="Calibri"/>
      <family val="2"/>
      <scheme val="minor"/>
    </font>
    <font>
      <sz val="8"/>
      <color rgb="FF000000"/>
      <name val="Calibri"/>
    </font>
    <font>
      <b/>
      <sz val="8"/>
      <color rgb="FF000000"/>
      <name val="Calibri"/>
    </font>
    <font>
      <b/>
      <sz val="8"/>
      <color rgb="FFFF0000"/>
      <name val="Calibri"/>
    </font>
    <font>
      <i/>
      <sz val="8"/>
      <color rgb="FF000000"/>
      <name val="Calibri"/>
    </font>
    <font>
      <sz val="8"/>
      <color rgb="FFFF0000"/>
      <name val="Calibri"/>
    </font>
    <font>
      <b/>
      <sz val="11"/>
      <color theme="1"/>
      <name val="Calibri"/>
      <family val="2"/>
      <scheme val="minor"/>
    </font>
    <font>
      <sz val="2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i/>
      <sz val="8"/>
      <color rgb="FF000000"/>
      <name val="Calibri"/>
      <family val="2"/>
    </font>
    <font>
      <b/>
      <sz val="14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26"/>
      <color theme="1"/>
      <name val="Arial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6B8B7"/>
      </patternFill>
    </fill>
    <fill>
      <patternFill patternType="solid">
        <fgColor rgb="FF00B0F0"/>
      </patternFill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5" borderId="4" xfId="0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164" fontId="0" fillId="6" borderId="5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164" fontId="0" fillId="7" borderId="5" xfId="0" applyNumberFormat="1" applyFill="1" applyBorder="1" applyAlignment="1">
      <alignment horizontal="center"/>
    </xf>
    <xf numFmtId="164" fontId="0" fillId="8" borderId="5" xfId="0" applyNumberFormat="1" applyFill="1" applyBorder="1" applyAlignment="1">
      <alignment horizontal="center"/>
    </xf>
    <xf numFmtId="164" fontId="0" fillId="9" borderId="5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10" borderId="5" xfId="0" applyNumberFormat="1" applyFill="1" applyBorder="1" applyAlignment="1">
      <alignment horizontal="center"/>
    </xf>
    <xf numFmtId="16" fontId="9" fillId="0" borderId="0" xfId="0" applyNumberFormat="1" applyFont="1" applyAlignment="1">
      <alignment horizontal="center"/>
    </xf>
    <xf numFmtId="0" fontId="9" fillId="0" borderId="5" xfId="0" applyFont="1" applyBorder="1"/>
    <xf numFmtId="16" fontId="0" fillId="10" borderId="5" xfId="0" applyNumberFormat="1" applyFill="1" applyBorder="1" applyAlignment="1">
      <alignment horizontal="center"/>
    </xf>
    <xf numFmtId="0" fontId="4" fillId="0" borderId="11" xfId="0" applyFont="1" applyBorder="1" applyAlignment="1">
      <alignment horizontal="left" vertical="center" wrapText="1" indent="1"/>
    </xf>
    <xf numFmtId="0" fontId="14" fillId="0" borderId="11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10" borderId="4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 indent="1"/>
    </xf>
    <xf numFmtId="0" fontId="19" fillId="2" borderId="4" xfId="0" applyFont="1" applyFill="1" applyBorder="1" applyAlignment="1">
      <alignment horizontal="right" vertical="center" wrapText="1"/>
    </xf>
    <xf numFmtId="0" fontId="20" fillId="0" borderId="0" xfId="0" applyFont="1"/>
    <xf numFmtId="0" fontId="0" fillId="0" borderId="0" xfId="0" applyAlignment="1">
      <alignment vertical="center"/>
    </xf>
    <xf numFmtId="0" fontId="6" fillId="0" borderId="0" xfId="0" applyFont="1"/>
    <xf numFmtId="0" fontId="0" fillId="0" borderId="0" xfId="0" applyAlignment="1">
      <alignment horizontal="right"/>
    </xf>
    <xf numFmtId="0" fontId="1" fillId="7" borderId="4" xfId="0" applyFont="1" applyFill="1" applyBorder="1" applyAlignment="1">
      <alignment horizontal="right" vertical="center" wrapText="1"/>
    </xf>
    <xf numFmtId="0" fontId="0" fillId="6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11" borderId="5" xfId="0" applyNumberFormat="1" applyFill="1" applyBorder="1" applyAlignment="1">
      <alignment horizontal="center"/>
    </xf>
    <xf numFmtId="16" fontId="0" fillId="0" borderId="0" xfId="0" applyNumberFormat="1"/>
    <xf numFmtId="0" fontId="0" fillId="0" borderId="0" xfId="0" applyAlignment="1">
      <alignment horizontal="left" vertical="top"/>
    </xf>
    <xf numFmtId="0" fontId="1" fillId="8" borderId="4" xfId="0" applyFont="1" applyFill="1" applyBorder="1" applyAlignment="1">
      <alignment horizontal="right" vertical="center" wrapText="1"/>
    </xf>
    <xf numFmtId="0" fontId="18" fillId="0" borderId="1" xfId="0" applyFont="1" applyBorder="1" applyAlignment="1">
      <alignment vertical="top" textRotation="90"/>
    </xf>
    <xf numFmtId="0" fontId="0" fillId="0" borderId="11" xfId="0" applyBorder="1" applyAlignment="1">
      <alignment vertical="top"/>
    </xf>
    <xf numFmtId="0" fontId="0" fillId="0" borderId="3" xfId="0" applyBorder="1" applyAlignment="1">
      <alignment vertical="top"/>
    </xf>
    <xf numFmtId="0" fontId="18" fillId="0" borderId="4" xfId="0" applyFont="1" applyBorder="1" applyAlignment="1">
      <alignment vertical="top" textRotation="90"/>
    </xf>
    <xf numFmtId="0" fontId="18" fillId="0" borderId="4" xfId="0" applyFont="1" applyBorder="1" applyAlignment="1">
      <alignment vertical="top" textRotation="90" wrapText="1" shrinkToFit="1"/>
    </xf>
    <xf numFmtId="0" fontId="15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textRotation="90" wrapText="1"/>
    </xf>
    <xf numFmtId="0" fontId="17" fillId="0" borderId="1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16" fontId="9" fillId="10" borderId="6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16" fontId="9" fillId="0" borderId="9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12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zoomScale="115" zoomScaleNormal="115" zoomScalePageLayoutView="85" workbookViewId="0">
      <selection activeCell="M13" sqref="M13"/>
    </sheetView>
  </sheetViews>
  <sheetFormatPr defaultRowHeight="15" x14ac:dyDescent="0.25"/>
  <cols>
    <col min="1" max="1" width="3.7109375" bestFit="1" customWidth="1"/>
    <col min="2" max="2" width="3.42578125" customWidth="1"/>
    <col min="3" max="5" width="2.7109375" bestFit="1" customWidth="1"/>
    <col min="6" max="6" width="3.140625" bestFit="1" customWidth="1"/>
    <col min="7" max="9" width="2.7109375" bestFit="1" customWidth="1"/>
    <col min="10" max="10" width="6.28515625" customWidth="1"/>
  </cols>
  <sheetData>
    <row r="1" spans="1:12" ht="33" x14ac:dyDescent="0.45">
      <c r="B1" s="62" t="s">
        <v>0</v>
      </c>
      <c r="C1" s="59" t="s">
        <v>1</v>
      </c>
      <c r="D1" s="60"/>
      <c r="E1" s="60"/>
      <c r="F1" s="60"/>
      <c r="G1" s="60"/>
      <c r="H1" s="60"/>
      <c r="I1" s="61"/>
      <c r="J1" s="62" t="s">
        <v>2</v>
      </c>
      <c r="L1" s="39" t="s">
        <v>3</v>
      </c>
    </row>
    <row r="2" spans="1:12" ht="15" customHeight="1" x14ac:dyDescent="0.25">
      <c r="B2" s="63"/>
      <c r="C2" s="1" t="s">
        <v>4</v>
      </c>
      <c r="D2" s="1" t="s">
        <v>5</v>
      </c>
      <c r="E2" s="1" t="s">
        <v>6</v>
      </c>
      <c r="F2" s="1" t="s">
        <v>5</v>
      </c>
      <c r="G2" s="1" t="s">
        <v>7</v>
      </c>
      <c r="H2" s="1" t="s">
        <v>8</v>
      </c>
      <c r="I2" s="2" t="s">
        <v>9</v>
      </c>
      <c r="J2" s="63"/>
    </row>
    <row r="3" spans="1:12" x14ac:dyDescent="0.25">
      <c r="A3" s="57" t="s">
        <v>10</v>
      </c>
      <c r="B3" s="63"/>
      <c r="C3" s="3">
        <v>28</v>
      </c>
      <c r="D3" s="3">
        <v>29</v>
      </c>
      <c r="E3" s="3">
        <v>39</v>
      </c>
      <c r="F3" s="3">
        <v>31</v>
      </c>
      <c r="G3" s="3">
        <v>1</v>
      </c>
      <c r="H3" s="4">
        <v>2</v>
      </c>
      <c r="I3" s="5">
        <v>3</v>
      </c>
      <c r="J3" s="63"/>
    </row>
    <row r="4" spans="1:12" x14ac:dyDescent="0.25">
      <c r="A4" s="57"/>
      <c r="B4" s="63"/>
      <c r="C4" s="3">
        <v>4</v>
      </c>
      <c r="D4" s="3">
        <v>5</v>
      </c>
      <c r="E4" s="3">
        <v>6</v>
      </c>
      <c r="F4" s="3">
        <v>7</v>
      </c>
      <c r="G4" s="3">
        <v>8</v>
      </c>
      <c r="H4" s="4">
        <v>9</v>
      </c>
      <c r="I4" s="5">
        <v>10</v>
      </c>
      <c r="J4" s="63"/>
      <c r="L4" s="40"/>
    </row>
    <row r="5" spans="1:12" x14ac:dyDescent="0.25">
      <c r="A5" s="57"/>
      <c r="B5" s="63"/>
      <c r="C5" s="3">
        <v>11</v>
      </c>
      <c r="D5" s="3">
        <v>12</v>
      </c>
      <c r="E5" s="3">
        <v>13</v>
      </c>
      <c r="F5" s="3">
        <v>14</v>
      </c>
      <c r="G5" s="3">
        <v>15</v>
      </c>
      <c r="H5" s="4">
        <v>16</v>
      </c>
      <c r="I5" s="5">
        <v>17</v>
      </c>
      <c r="J5" s="63"/>
      <c r="L5" s="41"/>
    </row>
    <row r="6" spans="1:12" x14ac:dyDescent="0.25">
      <c r="A6" s="57"/>
      <c r="B6" s="63"/>
      <c r="C6" s="6">
        <v>18</v>
      </c>
      <c r="D6" s="6">
        <v>19</v>
      </c>
      <c r="E6" s="6">
        <v>20</v>
      </c>
      <c r="F6" s="6">
        <v>21</v>
      </c>
      <c r="G6" s="6">
        <v>22</v>
      </c>
      <c r="H6" s="6">
        <v>23</v>
      </c>
      <c r="I6" s="5">
        <v>24</v>
      </c>
      <c r="J6" s="63"/>
      <c r="L6" s="41"/>
    </row>
    <row r="7" spans="1:12" x14ac:dyDescent="0.25">
      <c r="A7" s="57"/>
      <c r="B7" s="64"/>
      <c r="C7" s="6">
        <v>25</v>
      </c>
      <c r="D7" s="6">
        <v>26</v>
      </c>
      <c r="E7" s="6">
        <v>27</v>
      </c>
      <c r="F7" s="6">
        <v>28</v>
      </c>
      <c r="G7" s="6">
        <v>29</v>
      </c>
      <c r="H7" s="6">
        <v>30</v>
      </c>
      <c r="I7" s="5">
        <v>31</v>
      </c>
      <c r="J7" s="64"/>
      <c r="L7" s="41"/>
    </row>
    <row r="8" spans="1:12" x14ac:dyDescent="0.25">
      <c r="A8" s="57" t="s">
        <v>11</v>
      </c>
      <c r="B8" s="32">
        <v>36</v>
      </c>
      <c r="C8" s="33">
        <v>1</v>
      </c>
      <c r="D8" s="33">
        <v>2</v>
      </c>
      <c r="E8" s="33">
        <v>3</v>
      </c>
      <c r="F8" s="33">
        <v>4</v>
      </c>
      <c r="G8" s="33">
        <v>5</v>
      </c>
      <c r="H8" s="4">
        <v>6</v>
      </c>
      <c r="I8" s="5">
        <v>7</v>
      </c>
      <c r="J8" s="31" t="s">
        <v>12</v>
      </c>
    </row>
    <row r="9" spans="1:12" x14ac:dyDescent="0.25">
      <c r="A9" s="57"/>
      <c r="B9" s="32">
        <v>37</v>
      </c>
      <c r="C9" s="7">
        <v>8</v>
      </c>
      <c r="D9" s="7">
        <v>9</v>
      </c>
      <c r="E9" s="7">
        <v>10</v>
      </c>
      <c r="F9" s="7">
        <v>11</v>
      </c>
      <c r="G9" s="7">
        <v>12</v>
      </c>
      <c r="H9" s="4">
        <v>13</v>
      </c>
      <c r="I9" s="5">
        <v>14</v>
      </c>
      <c r="J9" s="30">
        <v>2</v>
      </c>
    </row>
    <row r="10" spans="1:12" x14ac:dyDescent="0.25">
      <c r="A10" s="57"/>
      <c r="B10" s="32">
        <v>38</v>
      </c>
      <c r="C10" s="7">
        <v>15</v>
      </c>
      <c r="D10" s="7">
        <v>16</v>
      </c>
      <c r="E10" s="7">
        <v>17</v>
      </c>
      <c r="F10" s="7">
        <v>18</v>
      </c>
      <c r="G10" s="7">
        <v>19</v>
      </c>
      <c r="H10" s="4">
        <v>20</v>
      </c>
      <c r="I10" s="5">
        <v>21</v>
      </c>
      <c r="J10" s="30">
        <v>3</v>
      </c>
    </row>
    <row r="11" spans="1:12" x14ac:dyDescent="0.25">
      <c r="A11" s="57"/>
      <c r="B11" s="32">
        <v>39</v>
      </c>
      <c r="C11" s="7">
        <v>22</v>
      </c>
      <c r="D11" s="7">
        <v>23</v>
      </c>
      <c r="E11" s="7">
        <v>24</v>
      </c>
      <c r="F11" s="7">
        <v>25</v>
      </c>
      <c r="G11" s="7">
        <v>26</v>
      </c>
      <c r="H11" s="4">
        <v>27</v>
      </c>
      <c r="I11" s="5">
        <v>28</v>
      </c>
      <c r="J11" s="30">
        <v>4</v>
      </c>
    </row>
    <row r="12" spans="1:12" x14ac:dyDescent="0.25">
      <c r="A12" s="57"/>
      <c r="B12" s="32">
        <v>40</v>
      </c>
      <c r="C12" s="7">
        <v>29</v>
      </c>
      <c r="D12" s="7">
        <v>30</v>
      </c>
      <c r="E12" s="7">
        <v>1</v>
      </c>
      <c r="F12" s="7">
        <v>2</v>
      </c>
      <c r="G12" s="7">
        <v>3</v>
      </c>
      <c r="H12" s="4">
        <v>4</v>
      </c>
      <c r="I12" s="5">
        <v>5</v>
      </c>
      <c r="J12" s="30">
        <v>5</v>
      </c>
    </row>
    <row r="13" spans="1:12" x14ac:dyDescent="0.25">
      <c r="A13" s="57" t="s">
        <v>13</v>
      </c>
      <c r="B13" s="32">
        <v>41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H13" s="4">
        <v>11</v>
      </c>
      <c r="I13" s="5">
        <v>12</v>
      </c>
      <c r="J13" s="30">
        <v>6</v>
      </c>
    </row>
    <row r="14" spans="1:12" x14ac:dyDescent="0.25">
      <c r="A14" s="57"/>
      <c r="B14" s="32">
        <v>42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H14" s="4">
        <v>18</v>
      </c>
      <c r="I14" s="5">
        <v>19</v>
      </c>
      <c r="J14" s="30">
        <v>7</v>
      </c>
    </row>
    <row r="15" spans="1:12" x14ac:dyDescent="0.25">
      <c r="A15" s="57"/>
      <c r="B15" s="32">
        <v>43</v>
      </c>
      <c r="C15" s="43">
        <v>20</v>
      </c>
      <c r="D15" s="43">
        <v>21</v>
      </c>
      <c r="E15" s="3">
        <v>22</v>
      </c>
      <c r="F15" s="3">
        <v>23</v>
      </c>
      <c r="G15" s="8">
        <v>24</v>
      </c>
      <c r="H15" s="4">
        <v>25</v>
      </c>
      <c r="I15" s="5">
        <v>26</v>
      </c>
      <c r="J15" s="31">
        <v>8</v>
      </c>
    </row>
    <row r="16" spans="1:12" x14ac:dyDescent="0.25">
      <c r="A16" s="57"/>
      <c r="B16" s="32">
        <v>44</v>
      </c>
      <c r="C16" s="8">
        <v>27</v>
      </c>
      <c r="D16" s="8">
        <v>28</v>
      </c>
      <c r="E16" s="8">
        <v>29</v>
      </c>
      <c r="F16" s="8">
        <v>30</v>
      </c>
      <c r="G16" s="8">
        <v>31</v>
      </c>
      <c r="H16" s="5">
        <v>1</v>
      </c>
      <c r="I16" s="5">
        <v>2</v>
      </c>
      <c r="J16" s="31" t="s">
        <v>14</v>
      </c>
      <c r="K16" s="51"/>
    </row>
    <row r="17" spans="1:11" x14ac:dyDescent="0.25">
      <c r="A17" s="57" t="s">
        <v>15</v>
      </c>
      <c r="B17" s="32">
        <v>45</v>
      </c>
      <c r="C17" s="7">
        <v>3</v>
      </c>
      <c r="D17" s="7">
        <v>4</v>
      </c>
      <c r="E17" s="7">
        <v>5</v>
      </c>
      <c r="F17" s="7">
        <v>6</v>
      </c>
      <c r="G17" s="7">
        <v>7</v>
      </c>
      <c r="H17" s="4">
        <v>8</v>
      </c>
      <c r="I17" s="5">
        <v>9</v>
      </c>
      <c r="J17" s="31" t="s">
        <v>16</v>
      </c>
      <c r="K17" s="52"/>
    </row>
    <row r="18" spans="1:11" x14ac:dyDescent="0.25">
      <c r="A18" s="57"/>
      <c r="B18" s="32">
        <v>46</v>
      </c>
      <c r="C18" s="7">
        <v>10</v>
      </c>
      <c r="D18" s="7">
        <v>11</v>
      </c>
      <c r="E18" s="7">
        <v>12</v>
      </c>
      <c r="F18" s="7">
        <v>13</v>
      </c>
      <c r="G18" s="7">
        <v>14</v>
      </c>
      <c r="H18" s="4">
        <v>15</v>
      </c>
      <c r="I18" s="5">
        <v>16</v>
      </c>
      <c r="J18" s="30">
        <v>2</v>
      </c>
    </row>
    <row r="19" spans="1:11" x14ac:dyDescent="0.25">
      <c r="A19" s="57"/>
      <c r="B19" s="32">
        <v>47</v>
      </c>
      <c r="C19" s="7">
        <v>17</v>
      </c>
      <c r="D19" s="7">
        <v>18</v>
      </c>
      <c r="E19" s="7">
        <v>19</v>
      </c>
      <c r="F19" s="7">
        <v>20</v>
      </c>
      <c r="G19" s="7">
        <v>21</v>
      </c>
      <c r="H19" s="4">
        <v>22</v>
      </c>
      <c r="I19" s="5">
        <v>23</v>
      </c>
      <c r="J19" s="30">
        <v>3</v>
      </c>
    </row>
    <row r="20" spans="1:11" x14ac:dyDescent="0.25">
      <c r="A20" s="57"/>
      <c r="B20" s="32">
        <v>48</v>
      </c>
      <c r="C20" s="7">
        <v>24</v>
      </c>
      <c r="D20" s="7">
        <v>25</v>
      </c>
      <c r="E20" s="7">
        <v>26</v>
      </c>
      <c r="F20" s="7">
        <v>27</v>
      </c>
      <c r="G20" s="7">
        <v>28</v>
      </c>
      <c r="H20" s="4">
        <v>29</v>
      </c>
      <c r="I20" s="5">
        <v>30</v>
      </c>
      <c r="J20" s="30">
        <v>4</v>
      </c>
    </row>
    <row r="21" spans="1:11" x14ac:dyDescent="0.25">
      <c r="A21" s="57" t="s">
        <v>17</v>
      </c>
      <c r="B21" s="32">
        <v>49</v>
      </c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4">
        <v>6</v>
      </c>
      <c r="I21" s="5">
        <v>7</v>
      </c>
      <c r="J21" s="30">
        <v>5</v>
      </c>
    </row>
    <row r="22" spans="1:11" x14ac:dyDescent="0.25">
      <c r="A22" s="57"/>
      <c r="B22" s="32">
        <v>50</v>
      </c>
      <c r="C22" s="7">
        <v>8</v>
      </c>
      <c r="D22" s="7">
        <v>9</v>
      </c>
      <c r="E22" s="7">
        <v>10</v>
      </c>
      <c r="F22" s="7">
        <v>11</v>
      </c>
      <c r="G22" s="7">
        <v>12</v>
      </c>
      <c r="H22" s="4">
        <v>13</v>
      </c>
      <c r="I22" s="5">
        <v>14</v>
      </c>
      <c r="J22" s="30">
        <v>6</v>
      </c>
    </row>
    <row r="23" spans="1:11" x14ac:dyDescent="0.25">
      <c r="A23" s="57"/>
      <c r="B23" s="32">
        <v>51</v>
      </c>
      <c r="C23" s="7">
        <v>15</v>
      </c>
      <c r="D23" s="7">
        <v>16</v>
      </c>
      <c r="E23" s="7">
        <v>17</v>
      </c>
      <c r="F23" s="7">
        <v>18</v>
      </c>
      <c r="G23" s="7">
        <v>19</v>
      </c>
      <c r="H23" s="4">
        <v>20</v>
      </c>
      <c r="I23" s="5">
        <v>21</v>
      </c>
      <c r="J23" s="30">
        <v>7</v>
      </c>
    </row>
    <row r="24" spans="1:11" x14ac:dyDescent="0.25">
      <c r="A24" s="57"/>
      <c r="B24" s="32">
        <v>52</v>
      </c>
      <c r="C24" s="3">
        <v>22</v>
      </c>
      <c r="D24" s="3">
        <v>23</v>
      </c>
      <c r="E24" s="3">
        <v>24</v>
      </c>
      <c r="F24" s="5">
        <v>25</v>
      </c>
      <c r="G24" s="5">
        <v>26</v>
      </c>
      <c r="H24" s="38">
        <v>27</v>
      </c>
      <c r="I24" s="5">
        <v>28</v>
      </c>
      <c r="J24" s="31" t="s">
        <v>18</v>
      </c>
    </row>
    <row r="25" spans="1:11" x14ac:dyDescent="0.25">
      <c r="A25" s="57"/>
      <c r="B25" s="32">
        <v>1</v>
      </c>
      <c r="C25" s="3">
        <v>29</v>
      </c>
      <c r="D25" s="3">
        <v>30</v>
      </c>
      <c r="E25" s="3">
        <v>31</v>
      </c>
      <c r="F25" s="5">
        <v>1</v>
      </c>
      <c r="G25" s="3">
        <v>2</v>
      </c>
      <c r="H25" s="38">
        <v>3</v>
      </c>
      <c r="I25" s="5">
        <v>4</v>
      </c>
      <c r="J25" s="31" t="s">
        <v>18</v>
      </c>
    </row>
    <row r="26" spans="1:11" x14ac:dyDescent="0.25">
      <c r="A26" s="57" t="s">
        <v>19</v>
      </c>
      <c r="B26" s="32">
        <v>2</v>
      </c>
      <c r="C26" s="3">
        <v>5</v>
      </c>
      <c r="D26" s="5">
        <v>6</v>
      </c>
      <c r="E26" s="8">
        <v>7</v>
      </c>
      <c r="F26" s="8">
        <v>8</v>
      </c>
      <c r="G26" s="8">
        <v>9</v>
      </c>
      <c r="H26" s="8">
        <v>10</v>
      </c>
      <c r="I26" s="5">
        <v>11</v>
      </c>
      <c r="J26" s="31" t="s">
        <v>20</v>
      </c>
    </row>
    <row r="27" spans="1:11" x14ac:dyDescent="0.25">
      <c r="A27" s="57"/>
      <c r="B27" s="32">
        <v>3</v>
      </c>
      <c r="C27" s="8">
        <v>12</v>
      </c>
      <c r="D27" s="8">
        <v>13</v>
      </c>
      <c r="E27" s="8">
        <v>14</v>
      </c>
      <c r="F27" s="8">
        <v>15</v>
      </c>
      <c r="G27" s="8">
        <v>16</v>
      </c>
      <c r="H27" s="38">
        <v>17</v>
      </c>
      <c r="I27" s="5">
        <v>18</v>
      </c>
      <c r="J27" s="31" t="s">
        <v>20</v>
      </c>
    </row>
    <row r="28" spans="1:11" x14ac:dyDescent="0.25">
      <c r="A28" s="57"/>
      <c r="B28" s="32">
        <v>4</v>
      </c>
      <c r="C28" s="7">
        <v>19</v>
      </c>
      <c r="D28" s="7">
        <v>20</v>
      </c>
      <c r="E28" s="7">
        <v>21</v>
      </c>
      <c r="F28" s="7">
        <v>22</v>
      </c>
      <c r="G28" s="7">
        <v>23</v>
      </c>
      <c r="H28" s="4">
        <v>24</v>
      </c>
      <c r="I28" s="5">
        <v>25</v>
      </c>
      <c r="J28" s="31" t="s">
        <v>21</v>
      </c>
    </row>
    <row r="29" spans="1:11" x14ac:dyDescent="0.25">
      <c r="A29" s="57"/>
      <c r="B29" s="32">
        <v>5</v>
      </c>
      <c r="C29" s="7">
        <v>26</v>
      </c>
      <c r="D29" s="7">
        <v>27</v>
      </c>
      <c r="E29" s="7">
        <v>28</v>
      </c>
      <c r="F29" s="7">
        <v>29</v>
      </c>
      <c r="G29" s="7">
        <v>30</v>
      </c>
      <c r="H29" s="4">
        <v>31</v>
      </c>
      <c r="I29" s="5">
        <v>1</v>
      </c>
      <c r="J29" s="30">
        <v>2</v>
      </c>
    </row>
    <row r="30" spans="1:11" x14ac:dyDescent="0.25">
      <c r="A30" s="58" t="s">
        <v>22</v>
      </c>
      <c r="B30" s="32">
        <v>6</v>
      </c>
      <c r="C30" s="7">
        <v>2</v>
      </c>
      <c r="D30" s="7">
        <v>3</v>
      </c>
      <c r="E30" s="7">
        <v>4</v>
      </c>
      <c r="F30" s="7">
        <v>5</v>
      </c>
      <c r="G30" s="7">
        <v>6</v>
      </c>
      <c r="H30" s="4">
        <v>7</v>
      </c>
      <c r="I30" s="5">
        <v>8</v>
      </c>
      <c r="J30" s="30">
        <v>3</v>
      </c>
    </row>
    <row r="31" spans="1:11" x14ac:dyDescent="0.25">
      <c r="A31" s="58"/>
      <c r="B31" s="32">
        <v>7</v>
      </c>
      <c r="C31" s="7">
        <v>9</v>
      </c>
      <c r="D31" s="7">
        <v>10</v>
      </c>
      <c r="E31" s="7">
        <v>11</v>
      </c>
      <c r="F31" s="7">
        <v>12</v>
      </c>
      <c r="G31" s="7">
        <v>13</v>
      </c>
      <c r="H31" s="4">
        <v>14</v>
      </c>
      <c r="I31" s="5">
        <v>15</v>
      </c>
      <c r="J31" s="30">
        <v>4</v>
      </c>
    </row>
    <row r="32" spans="1:11" x14ac:dyDescent="0.25">
      <c r="A32" s="58"/>
      <c r="B32" s="32">
        <v>8</v>
      </c>
      <c r="C32" s="7">
        <v>16</v>
      </c>
      <c r="D32" s="7">
        <v>17</v>
      </c>
      <c r="E32" s="7">
        <v>18</v>
      </c>
      <c r="F32" s="7">
        <v>19</v>
      </c>
      <c r="G32" s="7">
        <v>20</v>
      </c>
      <c r="H32" s="4">
        <v>21</v>
      </c>
      <c r="I32" s="5">
        <v>22</v>
      </c>
      <c r="J32" s="30">
        <v>5</v>
      </c>
    </row>
    <row r="33" spans="1:11" x14ac:dyDescent="0.25">
      <c r="A33" s="58"/>
      <c r="B33" s="32">
        <v>9</v>
      </c>
      <c r="C33" s="7">
        <v>23</v>
      </c>
      <c r="D33" s="7">
        <v>24</v>
      </c>
      <c r="E33" s="7">
        <v>25</v>
      </c>
      <c r="F33" s="7">
        <v>26</v>
      </c>
      <c r="G33" s="7">
        <v>27</v>
      </c>
      <c r="H33" s="4">
        <v>28</v>
      </c>
      <c r="I33" s="5">
        <v>1</v>
      </c>
      <c r="J33" s="30">
        <v>6</v>
      </c>
    </row>
    <row r="34" spans="1:11" x14ac:dyDescent="0.25">
      <c r="A34" s="57" t="s">
        <v>23</v>
      </c>
      <c r="B34" s="32">
        <v>10</v>
      </c>
      <c r="C34" s="7">
        <v>2</v>
      </c>
      <c r="D34" s="7">
        <v>3</v>
      </c>
      <c r="E34" s="7">
        <v>4</v>
      </c>
      <c r="F34" s="7">
        <v>5</v>
      </c>
      <c r="G34" s="7">
        <v>6</v>
      </c>
      <c r="H34" s="4">
        <v>7</v>
      </c>
      <c r="I34" s="5">
        <v>8</v>
      </c>
      <c r="J34" s="30">
        <v>7</v>
      </c>
    </row>
    <row r="35" spans="1:11" x14ac:dyDescent="0.25">
      <c r="A35" s="57"/>
      <c r="B35" s="32">
        <v>11</v>
      </c>
      <c r="C35" s="43">
        <v>9</v>
      </c>
      <c r="D35" s="43">
        <v>10</v>
      </c>
      <c r="E35" s="3">
        <v>11</v>
      </c>
      <c r="F35" s="3">
        <v>12</v>
      </c>
      <c r="G35" s="53">
        <v>13</v>
      </c>
      <c r="H35" s="4">
        <v>14</v>
      </c>
      <c r="I35" s="5">
        <v>15</v>
      </c>
      <c r="J35" s="30">
        <v>8</v>
      </c>
    </row>
    <row r="36" spans="1:11" x14ac:dyDescent="0.25">
      <c r="A36" s="57"/>
      <c r="B36" s="32">
        <v>12</v>
      </c>
      <c r="C36" s="8">
        <v>16</v>
      </c>
      <c r="D36" s="8">
        <v>17</v>
      </c>
      <c r="E36" s="8">
        <v>18</v>
      </c>
      <c r="F36" s="8">
        <v>19</v>
      </c>
      <c r="G36" s="8">
        <v>20</v>
      </c>
      <c r="H36" s="4">
        <v>21</v>
      </c>
      <c r="I36" s="5">
        <v>22</v>
      </c>
      <c r="J36" s="31" t="s">
        <v>24</v>
      </c>
    </row>
    <row r="37" spans="1:11" x14ac:dyDescent="0.25">
      <c r="A37" s="57"/>
      <c r="B37" s="32">
        <v>13</v>
      </c>
      <c r="C37" s="7">
        <v>23</v>
      </c>
      <c r="D37" s="7">
        <v>24</v>
      </c>
      <c r="E37" s="7">
        <v>25</v>
      </c>
      <c r="F37" s="7">
        <v>26</v>
      </c>
      <c r="G37" s="7">
        <v>27</v>
      </c>
      <c r="H37" s="4">
        <v>28</v>
      </c>
      <c r="I37" s="5">
        <v>29</v>
      </c>
      <c r="J37" s="31" t="s">
        <v>25</v>
      </c>
    </row>
    <row r="38" spans="1:11" x14ac:dyDescent="0.25">
      <c r="A38" s="57"/>
      <c r="B38" s="32">
        <v>14</v>
      </c>
      <c r="C38" s="7">
        <v>30</v>
      </c>
      <c r="D38" s="7">
        <v>31</v>
      </c>
      <c r="E38" s="7">
        <v>1</v>
      </c>
      <c r="F38" s="7">
        <v>2</v>
      </c>
      <c r="G38" s="5">
        <v>3</v>
      </c>
      <c r="H38" s="4">
        <v>4</v>
      </c>
      <c r="I38" s="5">
        <v>5</v>
      </c>
      <c r="J38" s="30">
        <v>2</v>
      </c>
      <c r="K38" s="42"/>
    </row>
    <row r="39" spans="1:11" x14ac:dyDescent="0.25">
      <c r="A39" s="57" t="s">
        <v>26</v>
      </c>
      <c r="B39" s="32">
        <v>15</v>
      </c>
      <c r="C39" s="5">
        <v>6</v>
      </c>
      <c r="D39" s="6">
        <v>7</v>
      </c>
      <c r="E39" s="6">
        <v>8</v>
      </c>
      <c r="F39" s="6">
        <v>9</v>
      </c>
      <c r="G39" s="6">
        <v>10</v>
      </c>
      <c r="H39" s="6">
        <v>11</v>
      </c>
      <c r="I39" s="5">
        <v>12</v>
      </c>
      <c r="J39" s="30" t="s">
        <v>27</v>
      </c>
    </row>
    <row r="40" spans="1:11" x14ac:dyDescent="0.25">
      <c r="A40" s="57"/>
      <c r="B40" s="32">
        <v>16</v>
      </c>
      <c r="C40" s="6">
        <v>13</v>
      </c>
      <c r="D40" s="6">
        <v>14</v>
      </c>
      <c r="E40" s="6">
        <v>15</v>
      </c>
      <c r="F40" s="6">
        <v>16</v>
      </c>
      <c r="G40" s="6">
        <v>17</v>
      </c>
      <c r="H40" s="38">
        <v>18</v>
      </c>
      <c r="I40" s="5">
        <v>19</v>
      </c>
      <c r="J40" s="30" t="s">
        <v>27</v>
      </c>
    </row>
    <row r="41" spans="1:11" x14ac:dyDescent="0.25">
      <c r="A41" s="57"/>
      <c r="B41" s="32">
        <v>17</v>
      </c>
      <c r="C41" s="7">
        <v>20</v>
      </c>
      <c r="D41" s="7">
        <v>21</v>
      </c>
      <c r="E41" s="7">
        <v>22</v>
      </c>
      <c r="F41" s="7">
        <v>23</v>
      </c>
      <c r="G41" s="7">
        <v>24</v>
      </c>
      <c r="H41" s="38">
        <v>25</v>
      </c>
      <c r="I41" s="5">
        <v>26</v>
      </c>
      <c r="J41" s="30">
        <v>3</v>
      </c>
    </row>
    <row r="42" spans="1:11" x14ac:dyDescent="0.25">
      <c r="A42" s="57"/>
      <c r="B42" s="32">
        <v>18</v>
      </c>
      <c r="C42" s="7">
        <v>27</v>
      </c>
      <c r="D42" s="7">
        <v>28</v>
      </c>
      <c r="E42" s="7">
        <v>29</v>
      </c>
      <c r="F42" s="3">
        <v>30</v>
      </c>
      <c r="G42" s="5">
        <v>1</v>
      </c>
      <c r="H42" s="38">
        <v>2</v>
      </c>
      <c r="I42" s="5">
        <v>3</v>
      </c>
      <c r="J42" s="30">
        <v>4</v>
      </c>
    </row>
    <row r="43" spans="1:11" x14ac:dyDescent="0.25">
      <c r="A43" s="57" t="s">
        <v>28</v>
      </c>
      <c r="B43" s="32">
        <v>19</v>
      </c>
      <c r="C43" s="7">
        <v>4</v>
      </c>
      <c r="D43" s="7">
        <v>5</v>
      </c>
      <c r="E43" s="7">
        <v>6</v>
      </c>
      <c r="F43" s="7">
        <v>7</v>
      </c>
      <c r="G43" s="7">
        <v>8</v>
      </c>
      <c r="H43" s="4">
        <v>9</v>
      </c>
      <c r="I43" s="5">
        <v>10</v>
      </c>
      <c r="J43" s="30">
        <v>5</v>
      </c>
      <c r="K43" s="42"/>
    </row>
    <row r="44" spans="1:11" x14ac:dyDescent="0.25">
      <c r="A44" s="57"/>
      <c r="B44" s="32">
        <v>20</v>
      </c>
      <c r="C44" s="7">
        <v>11</v>
      </c>
      <c r="D44" s="7">
        <v>12</v>
      </c>
      <c r="E44" s="7">
        <v>13</v>
      </c>
      <c r="F44" s="5">
        <v>14</v>
      </c>
      <c r="G44" s="3">
        <v>15</v>
      </c>
      <c r="H44" s="4">
        <v>16</v>
      </c>
      <c r="I44" s="5">
        <v>17</v>
      </c>
      <c r="J44" s="30">
        <v>6</v>
      </c>
      <c r="K44" s="42"/>
    </row>
    <row r="45" spans="1:11" x14ac:dyDescent="0.25">
      <c r="A45" s="57"/>
      <c r="B45" s="32">
        <v>21</v>
      </c>
      <c r="C45" s="7">
        <v>18</v>
      </c>
      <c r="D45" s="7">
        <v>19</v>
      </c>
      <c r="E45" s="7">
        <v>20</v>
      </c>
      <c r="F45" s="7">
        <v>21</v>
      </c>
      <c r="G45" s="7">
        <v>22</v>
      </c>
      <c r="H45" s="4">
        <v>23</v>
      </c>
      <c r="I45" s="5">
        <v>24</v>
      </c>
      <c r="J45" s="30">
        <v>7</v>
      </c>
    </row>
    <row r="46" spans="1:11" x14ac:dyDescent="0.25">
      <c r="A46" s="57"/>
      <c r="B46" s="32">
        <v>22</v>
      </c>
      <c r="C46" s="7">
        <v>25</v>
      </c>
      <c r="D46" s="7">
        <v>26</v>
      </c>
      <c r="E46" s="7">
        <v>27</v>
      </c>
      <c r="F46" s="7">
        <v>28</v>
      </c>
      <c r="G46" s="7">
        <v>29</v>
      </c>
      <c r="H46" s="8">
        <v>30</v>
      </c>
      <c r="I46" s="5">
        <v>31</v>
      </c>
      <c r="J46" s="30">
        <v>8</v>
      </c>
    </row>
    <row r="47" spans="1:11" x14ac:dyDescent="0.25">
      <c r="A47" s="57" t="s">
        <v>29</v>
      </c>
      <c r="B47" s="32">
        <v>23</v>
      </c>
      <c r="C47" s="8">
        <v>1</v>
      </c>
      <c r="D47" s="8">
        <v>2</v>
      </c>
      <c r="E47" s="8">
        <v>3</v>
      </c>
      <c r="F47" s="8">
        <v>4</v>
      </c>
      <c r="G47" s="8">
        <v>5</v>
      </c>
      <c r="H47" s="5">
        <v>6</v>
      </c>
      <c r="I47" s="5">
        <v>7</v>
      </c>
      <c r="J47" s="31" t="s">
        <v>30</v>
      </c>
    </row>
    <row r="48" spans="1:11" x14ac:dyDescent="0.25">
      <c r="A48" s="57"/>
      <c r="B48" s="32">
        <v>24</v>
      </c>
      <c r="C48" s="3">
        <v>8</v>
      </c>
      <c r="D48" s="3">
        <v>9</v>
      </c>
      <c r="E48" s="3">
        <v>10</v>
      </c>
      <c r="F48" s="3">
        <v>11</v>
      </c>
      <c r="G48" s="3">
        <v>12</v>
      </c>
      <c r="H48" s="4">
        <v>13</v>
      </c>
      <c r="I48" s="5">
        <v>14</v>
      </c>
      <c r="J48" s="31"/>
    </row>
    <row r="49" spans="1:10" x14ac:dyDescent="0.25">
      <c r="A49" s="57"/>
      <c r="B49" s="32">
        <v>25</v>
      </c>
      <c r="C49" s="3">
        <v>15</v>
      </c>
      <c r="D49" s="3">
        <v>16</v>
      </c>
      <c r="E49" s="3">
        <v>17</v>
      </c>
      <c r="F49" s="3">
        <v>18</v>
      </c>
      <c r="G49" s="3">
        <v>19</v>
      </c>
      <c r="H49" s="4">
        <v>20</v>
      </c>
      <c r="I49" s="5">
        <v>21</v>
      </c>
      <c r="J49" s="31"/>
    </row>
    <row r="50" spans="1:10" x14ac:dyDescent="0.25">
      <c r="A50" s="57"/>
      <c r="B50" s="32">
        <v>26</v>
      </c>
      <c r="C50" s="3">
        <v>22</v>
      </c>
      <c r="D50" s="3">
        <v>23</v>
      </c>
      <c r="E50" s="3">
        <v>24</v>
      </c>
      <c r="F50" s="3">
        <v>25</v>
      </c>
      <c r="G50" s="3">
        <v>26</v>
      </c>
      <c r="H50" s="38">
        <v>27</v>
      </c>
      <c r="I50" s="5">
        <v>28</v>
      </c>
      <c r="J50" s="31"/>
    </row>
    <row r="51" spans="1:10" x14ac:dyDescent="0.25">
      <c r="A51" s="57"/>
      <c r="B51" s="32">
        <v>27</v>
      </c>
      <c r="C51" s="3">
        <v>29</v>
      </c>
      <c r="D51" s="3">
        <v>30</v>
      </c>
      <c r="E51" s="3">
        <v>1</v>
      </c>
      <c r="F51" s="3">
        <v>2</v>
      </c>
      <c r="G51" s="3">
        <v>3</v>
      </c>
      <c r="H51" s="4">
        <v>4</v>
      </c>
      <c r="I51" s="5">
        <v>5</v>
      </c>
      <c r="J51" s="31"/>
    </row>
    <row r="52" spans="1:10" x14ac:dyDescent="0.25">
      <c r="A52" s="57" t="s">
        <v>31</v>
      </c>
      <c r="B52" s="32">
        <v>28</v>
      </c>
      <c r="C52" s="3">
        <v>6</v>
      </c>
      <c r="D52" s="3">
        <v>7</v>
      </c>
      <c r="E52" s="3">
        <v>8</v>
      </c>
      <c r="F52" s="3">
        <v>9</v>
      </c>
      <c r="G52" s="3">
        <v>10</v>
      </c>
      <c r="H52" s="4">
        <v>11</v>
      </c>
      <c r="I52" s="5">
        <v>12</v>
      </c>
      <c r="J52" s="31"/>
    </row>
    <row r="53" spans="1:10" x14ac:dyDescent="0.25">
      <c r="A53" s="57"/>
      <c r="B53" s="32">
        <v>29</v>
      </c>
      <c r="C53" s="3">
        <v>13</v>
      </c>
      <c r="D53" s="3">
        <v>14</v>
      </c>
      <c r="E53" s="3">
        <v>15</v>
      </c>
      <c r="F53" s="3">
        <v>16</v>
      </c>
      <c r="G53" s="3">
        <v>17</v>
      </c>
      <c r="H53" s="4">
        <v>18</v>
      </c>
      <c r="I53" s="5">
        <v>19</v>
      </c>
      <c r="J53" s="31"/>
    </row>
    <row r="54" spans="1:10" x14ac:dyDescent="0.25">
      <c r="A54" s="57"/>
      <c r="B54" s="32">
        <v>30</v>
      </c>
      <c r="C54" s="3">
        <v>20</v>
      </c>
      <c r="D54" s="3">
        <v>21</v>
      </c>
      <c r="E54" s="3">
        <v>22</v>
      </c>
      <c r="F54" s="3">
        <v>23</v>
      </c>
      <c r="G54" s="3">
        <v>24</v>
      </c>
      <c r="H54" s="4">
        <v>25</v>
      </c>
      <c r="I54" s="5">
        <v>26</v>
      </c>
      <c r="J54" s="31"/>
    </row>
    <row r="55" spans="1:10" x14ac:dyDescent="0.25">
      <c r="A55" s="57"/>
      <c r="B55" s="32">
        <v>31</v>
      </c>
      <c r="C55" s="3">
        <v>27</v>
      </c>
      <c r="D55" s="3">
        <v>28</v>
      </c>
      <c r="E55" s="3">
        <v>29</v>
      </c>
      <c r="F55" s="3">
        <v>30</v>
      </c>
      <c r="G55" s="3">
        <v>31</v>
      </c>
      <c r="H55" s="4">
        <v>1</v>
      </c>
      <c r="I55" s="5">
        <v>2</v>
      </c>
      <c r="J55" s="31"/>
    </row>
    <row r="56" spans="1:10" x14ac:dyDescent="0.25">
      <c r="A56" s="54" t="s">
        <v>10</v>
      </c>
      <c r="B56" s="32">
        <v>32</v>
      </c>
      <c r="C56" s="3">
        <v>3</v>
      </c>
      <c r="D56" s="3">
        <v>4</v>
      </c>
      <c r="E56" s="3">
        <v>5</v>
      </c>
      <c r="F56" s="3">
        <v>6</v>
      </c>
      <c r="G56" s="3">
        <v>7</v>
      </c>
      <c r="H56" s="4">
        <v>8</v>
      </c>
      <c r="I56" s="5">
        <v>9</v>
      </c>
      <c r="J56" s="31"/>
    </row>
    <row r="57" spans="1:10" ht="15" customHeight="1" x14ac:dyDescent="0.25">
      <c r="A57" s="55"/>
      <c r="B57" s="32">
        <v>33</v>
      </c>
      <c r="C57" s="3">
        <v>10</v>
      </c>
      <c r="D57" s="3">
        <v>11</v>
      </c>
      <c r="E57" s="3">
        <v>12</v>
      </c>
      <c r="F57" s="3">
        <v>13</v>
      </c>
      <c r="G57" s="3">
        <v>14</v>
      </c>
      <c r="H57" s="4">
        <v>15</v>
      </c>
      <c r="I57" s="5">
        <v>16</v>
      </c>
      <c r="J57" s="31"/>
    </row>
    <row r="58" spans="1:10" x14ac:dyDescent="0.25">
      <c r="A58" s="55"/>
      <c r="B58" s="32">
        <v>34</v>
      </c>
      <c r="C58" s="34">
        <v>17</v>
      </c>
      <c r="D58" s="34">
        <v>18</v>
      </c>
      <c r="E58" s="34">
        <v>19</v>
      </c>
      <c r="F58" s="34">
        <v>20</v>
      </c>
      <c r="G58" s="34">
        <v>21</v>
      </c>
      <c r="H58" s="34">
        <v>22</v>
      </c>
      <c r="I58" s="5">
        <v>23</v>
      </c>
      <c r="J58" s="31" t="s">
        <v>32</v>
      </c>
    </row>
    <row r="59" spans="1:10" x14ac:dyDescent="0.25">
      <c r="A59" s="56"/>
      <c r="B59" s="32">
        <v>35</v>
      </c>
      <c r="C59" s="34">
        <v>24</v>
      </c>
      <c r="D59" s="34">
        <v>25</v>
      </c>
      <c r="E59" s="34">
        <v>26</v>
      </c>
      <c r="F59" s="34">
        <v>27</v>
      </c>
      <c r="G59" s="34">
        <v>28</v>
      </c>
      <c r="H59" s="34">
        <v>29</v>
      </c>
      <c r="I59" s="5">
        <v>30</v>
      </c>
      <c r="J59" s="31" t="s">
        <v>32</v>
      </c>
    </row>
    <row r="60" spans="1:10" x14ac:dyDescent="0.25">
      <c r="B60" s="32">
        <v>36</v>
      </c>
      <c r="C60" s="7">
        <v>31</v>
      </c>
      <c r="D60" s="7">
        <v>1</v>
      </c>
      <c r="E60" s="7">
        <v>2</v>
      </c>
      <c r="F60" s="7">
        <v>3</v>
      </c>
      <c r="G60" s="7">
        <v>4</v>
      </c>
      <c r="H60" s="4">
        <v>5</v>
      </c>
      <c r="I60" s="5">
        <v>6</v>
      </c>
      <c r="J60" s="30" t="s">
        <v>12</v>
      </c>
    </row>
    <row r="61" spans="1:10" x14ac:dyDescent="0.25">
      <c r="B61" s="32">
        <v>37</v>
      </c>
      <c r="C61" s="7">
        <v>7</v>
      </c>
      <c r="D61" s="7">
        <v>8</v>
      </c>
      <c r="E61" s="7">
        <v>9</v>
      </c>
      <c r="F61" s="7">
        <v>10</v>
      </c>
      <c r="G61" s="7">
        <v>11</v>
      </c>
      <c r="H61" s="4">
        <v>12</v>
      </c>
      <c r="I61" s="5">
        <v>13</v>
      </c>
      <c r="J61" s="30">
        <v>2</v>
      </c>
    </row>
    <row r="62" spans="1:10" x14ac:dyDescent="0.25">
      <c r="B62" s="32">
        <v>38</v>
      </c>
      <c r="C62" s="7">
        <v>14</v>
      </c>
      <c r="D62" s="7">
        <v>15</v>
      </c>
      <c r="E62" s="7">
        <v>16</v>
      </c>
      <c r="F62" s="7">
        <v>17</v>
      </c>
      <c r="G62" s="7">
        <v>18</v>
      </c>
      <c r="H62" s="35">
        <v>19</v>
      </c>
      <c r="I62" s="36">
        <v>20</v>
      </c>
      <c r="J62" s="37">
        <v>3</v>
      </c>
    </row>
    <row r="63" spans="1:10" x14ac:dyDescent="0.25">
      <c r="B63" s="9"/>
      <c r="C63" s="9"/>
      <c r="D63" s="9"/>
      <c r="E63" s="9"/>
      <c r="F63" s="9"/>
      <c r="G63" s="9"/>
      <c r="H63" s="9"/>
      <c r="I63" s="9"/>
      <c r="J63" s="9"/>
    </row>
  </sheetData>
  <mergeCells count="16">
    <mergeCell ref="C1:I1"/>
    <mergeCell ref="J1:J7"/>
    <mergeCell ref="B1:B7"/>
    <mergeCell ref="A8:A12"/>
    <mergeCell ref="A13:A16"/>
    <mergeCell ref="A3:A7"/>
    <mergeCell ref="A17:A20"/>
    <mergeCell ref="A21:A25"/>
    <mergeCell ref="A26:A29"/>
    <mergeCell ref="A30:A33"/>
    <mergeCell ref="A34:A38"/>
    <mergeCell ref="A56:A59"/>
    <mergeCell ref="A39:A42"/>
    <mergeCell ref="A43:A46"/>
    <mergeCell ref="A47:A51"/>
    <mergeCell ref="A52:A55"/>
  </mergeCells>
  <phoneticPr fontId="21" type="noConversion"/>
  <pageMargins left="0.25" right="0.25" top="0.75" bottom="0.75" header="0.3" footer="0.3"/>
  <pageSetup paperSize="9" scale="80" orientation="portrait" verticalDpi="300" r:id="rId1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zoomScale="90" zoomScaleNormal="90" workbookViewId="0">
      <selection activeCell="F3" sqref="F3"/>
    </sheetView>
  </sheetViews>
  <sheetFormatPr defaultRowHeight="15" x14ac:dyDescent="0.25"/>
  <cols>
    <col min="1" max="1" width="18.7109375" customWidth="1"/>
    <col min="2" max="2" width="18.140625" customWidth="1"/>
    <col min="3" max="3" width="18" customWidth="1"/>
    <col min="4" max="4" width="18.140625" customWidth="1"/>
    <col min="5" max="5" width="18.28515625" customWidth="1"/>
    <col min="6" max="7" width="18.42578125" customWidth="1"/>
    <col min="8" max="8" width="18.140625" customWidth="1"/>
  </cols>
  <sheetData>
    <row r="1" spans="1:8" ht="33" x14ac:dyDescent="0.45">
      <c r="A1" s="10" t="s">
        <v>33</v>
      </c>
      <c r="B1" s="11"/>
      <c r="C1" s="11"/>
      <c r="D1" s="11"/>
      <c r="E1" s="11"/>
      <c r="F1" s="11"/>
      <c r="G1" s="11"/>
      <c r="H1" s="11"/>
    </row>
    <row r="2" spans="1:8" x14ac:dyDescent="0.25">
      <c r="A2" s="11"/>
      <c r="B2" s="11"/>
      <c r="C2" s="11"/>
      <c r="D2" s="11"/>
      <c r="E2" s="11"/>
      <c r="F2" s="11"/>
      <c r="G2" s="11"/>
      <c r="H2" s="11"/>
    </row>
    <row r="3" spans="1:8" ht="18" x14ac:dyDescent="0.25">
      <c r="A3" s="12" t="s">
        <v>52</v>
      </c>
      <c r="B3" s="11"/>
      <c r="C3" s="11"/>
      <c r="D3" s="11"/>
      <c r="E3" s="11"/>
      <c r="F3" s="11"/>
      <c r="G3" s="11"/>
      <c r="H3" s="11"/>
    </row>
    <row r="4" spans="1:8" x14ac:dyDescent="0.25">
      <c r="A4" s="11"/>
      <c r="B4" s="11"/>
      <c r="C4" s="11"/>
      <c r="D4" s="11"/>
      <c r="E4" s="11"/>
      <c r="F4" s="11"/>
      <c r="G4" s="11"/>
      <c r="H4" s="11"/>
    </row>
    <row r="5" spans="1:8" x14ac:dyDescent="0.25">
      <c r="A5" s="13" t="s">
        <v>34</v>
      </c>
      <c r="B5" s="14" t="s">
        <v>35</v>
      </c>
      <c r="C5" s="15" t="s">
        <v>36</v>
      </c>
      <c r="D5" s="15" t="s">
        <v>37</v>
      </c>
      <c r="E5" s="15" t="s">
        <v>38</v>
      </c>
      <c r="F5" s="15" t="s">
        <v>39</v>
      </c>
      <c r="G5" s="16" t="s">
        <v>40</v>
      </c>
      <c r="H5" s="17" t="s">
        <v>0</v>
      </c>
    </row>
    <row r="6" spans="1:8" x14ac:dyDescent="0.25">
      <c r="A6" s="18">
        <v>1</v>
      </c>
      <c r="B6" s="19">
        <v>45901</v>
      </c>
      <c r="C6" s="19">
        <f>SUM(B6)+1</f>
        <v>45902</v>
      </c>
      <c r="D6" s="19">
        <f>SUM(B6)+2</f>
        <v>45903</v>
      </c>
      <c r="E6" s="19">
        <f>SUM(B6)+3</f>
        <v>45904</v>
      </c>
      <c r="F6" s="19">
        <f t="shared" ref="F6:F11" si="0">SUM(B6)+4</f>
        <v>45905</v>
      </c>
      <c r="G6" s="20"/>
      <c r="H6" s="18">
        <v>36</v>
      </c>
    </row>
    <row r="7" spans="1:8" x14ac:dyDescent="0.25">
      <c r="A7" s="18">
        <f>SUM(A6)+1</f>
        <v>2</v>
      </c>
      <c r="B7" s="19">
        <f>SUM(B6)+7</f>
        <v>45908</v>
      </c>
      <c r="C7" s="19">
        <f>SUM(B7)+1</f>
        <v>45909</v>
      </c>
      <c r="D7" s="19">
        <f>SUM(B7)+2</f>
        <v>45910</v>
      </c>
      <c r="E7" s="19">
        <f>SUM(B7)+3</f>
        <v>45911</v>
      </c>
      <c r="F7" s="19">
        <f t="shared" si="0"/>
        <v>45912</v>
      </c>
      <c r="G7" s="21"/>
      <c r="H7" s="18">
        <f>SUM(H6)+1</f>
        <v>37</v>
      </c>
    </row>
    <row r="8" spans="1:8" x14ac:dyDescent="0.25">
      <c r="A8" s="18">
        <f t="shared" ref="A8:A13" si="1">SUM(A7)+1</f>
        <v>3</v>
      </c>
      <c r="B8" s="19">
        <f>SUM(B6)+14</f>
        <v>45915</v>
      </c>
      <c r="C8" s="19">
        <f>SUM(B8)+1</f>
        <v>45916</v>
      </c>
      <c r="D8" s="19">
        <f>SUM(B8)+2</f>
        <v>45917</v>
      </c>
      <c r="E8" s="19">
        <f>SUM(B8)+3</f>
        <v>45918</v>
      </c>
      <c r="F8" s="19">
        <f t="shared" si="0"/>
        <v>45919</v>
      </c>
      <c r="G8" s="20"/>
      <c r="H8" s="18">
        <f t="shared" ref="H8:H12" si="2">SUM(H7)+1</f>
        <v>38</v>
      </c>
    </row>
    <row r="9" spans="1:8" x14ac:dyDescent="0.25">
      <c r="A9" s="18">
        <f t="shared" si="1"/>
        <v>4</v>
      </c>
      <c r="B9" s="19">
        <f>SUM(B6)+21</f>
        <v>45922</v>
      </c>
      <c r="C9" s="19">
        <f>SUM(B9)+1</f>
        <v>45923</v>
      </c>
      <c r="D9" s="19">
        <f>SUM(B9)+2</f>
        <v>45924</v>
      </c>
      <c r="E9" s="19">
        <f>SUM(B9)+3</f>
        <v>45925</v>
      </c>
      <c r="F9" s="19">
        <f t="shared" si="0"/>
        <v>45926</v>
      </c>
      <c r="G9" s="20"/>
      <c r="H9" s="18">
        <f t="shared" si="2"/>
        <v>39</v>
      </c>
    </row>
    <row r="10" spans="1:8" x14ac:dyDescent="0.25">
      <c r="A10" s="18">
        <f t="shared" si="1"/>
        <v>5</v>
      </c>
      <c r="B10" s="19">
        <f>SUM(B6)+28</f>
        <v>45929</v>
      </c>
      <c r="C10" s="19">
        <f>SUM(B10)+1</f>
        <v>45930</v>
      </c>
      <c r="D10" s="19">
        <f>SUM(B10)+2</f>
        <v>45931</v>
      </c>
      <c r="E10" s="19">
        <f>SUM(B10)+3</f>
        <v>45932</v>
      </c>
      <c r="F10" s="19">
        <f t="shared" si="0"/>
        <v>45933</v>
      </c>
      <c r="G10" s="20"/>
      <c r="H10" s="18">
        <f t="shared" si="2"/>
        <v>40</v>
      </c>
    </row>
    <row r="11" spans="1:8" x14ac:dyDescent="0.25">
      <c r="A11" s="18">
        <f t="shared" si="1"/>
        <v>6</v>
      </c>
      <c r="B11" s="19">
        <f>SUM(B6)+35</f>
        <v>45936</v>
      </c>
      <c r="C11" s="19">
        <f t="shared" ref="C11:C14" si="3">SUM(B11)+1</f>
        <v>45937</v>
      </c>
      <c r="D11" s="19">
        <f t="shared" ref="D11:D14" si="4">SUM(B11)+2</f>
        <v>45938</v>
      </c>
      <c r="E11" s="19">
        <f t="shared" ref="E11:E14" si="5">SUM(B11)+3</f>
        <v>45939</v>
      </c>
      <c r="F11" s="19">
        <f t="shared" si="0"/>
        <v>45940</v>
      </c>
      <c r="G11" s="20"/>
      <c r="H11" s="18">
        <f t="shared" si="2"/>
        <v>41</v>
      </c>
    </row>
    <row r="12" spans="1:8" x14ac:dyDescent="0.25">
      <c r="A12" s="18">
        <f t="shared" si="1"/>
        <v>7</v>
      </c>
      <c r="B12" s="19">
        <f>SUM(B6)+42</f>
        <v>45943</v>
      </c>
      <c r="C12" s="19">
        <f t="shared" si="3"/>
        <v>45944</v>
      </c>
      <c r="D12" s="19">
        <f t="shared" si="4"/>
        <v>45945</v>
      </c>
      <c r="E12" s="19">
        <f t="shared" si="5"/>
        <v>45946</v>
      </c>
      <c r="F12" s="19">
        <f t="shared" ref="F12" si="6">SUM(B12)+4</f>
        <v>45947</v>
      </c>
      <c r="G12" s="20"/>
      <c r="H12" s="18">
        <f t="shared" si="2"/>
        <v>42</v>
      </c>
    </row>
    <row r="13" spans="1:8" x14ac:dyDescent="0.25">
      <c r="A13" s="18">
        <f t="shared" si="1"/>
        <v>8</v>
      </c>
      <c r="B13" s="22">
        <f>SUM(B6)+49</f>
        <v>45950</v>
      </c>
      <c r="C13" s="22">
        <f t="shared" si="3"/>
        <v>45951</v>
      </c>
      <c r="D13" s="20">
        <f t="shared" si="4"/>
        <v>45952</v>
      </c>
      <c r="E13" s="20">
        <f>SUM(B13)+3</f>
        <v>45953</v>
      </c>
      <c r="F13" s="23">
        <f>SUM(B13)+4</f>
        <v>45954</v>
      </c>
      <c r="G13" s="20"/>
      <c r="H13" s="18">
        <f>SUM(H12)+1</f>
        <v>43</v>
      </c>
    </row>
    <row r="14" spans="1:8" x14ac:dyDescent="0.25">
      <c r="A14" s="18" t="s">
        <v>14</v>
      </c>
      <c r="B14" s="23">
        <f>SUM(B6)+56</f>
        <v>45957</v>
      </c>
      <c r="C14" s="23">
        <f t="shared" si="3"/>
        <v>45958</v>
      </c>
      <c r="D14" s="23">
        <f t="shared" si="4"/>
        <v>45959</v>
      </c>
      <c r="E14" s="23">
        <f t="shared" si="5"/>
        <v>45960</v>
      </c>
      <c r="F14" s="23">
        <f>SUM(B14)+4</f>
        <v>45961</v>
      </c>
      <c r="G14" s="24">
        <f>SUM(C14)+4</f>
        <v>45962</v>
      </c>
      <c r="H14" s="18">
        <f>SUM(H13)+1</f>
        <v>44</v>
      </c>
    </row>
    <row r="15" spans="1:8" x14ac:dyDescent="0.25">
      <c r="A15" s="11"/>
      <c r="B15" s="11"/>
      <c r="C15" s="11"/>
      <c r="D15" s="11"/>
      <c r="E15" s="11"/>
      <c r="F15" s="11"/>
      <c r="G15" s="11"/>
      <c r="H15" s="11"/>
    </row>
    <row r="16" spans="1:8" ht="18" x14ac:dyDescent="0.25">
      <c r="A16" s="12" t="s">
        <v>53</v>
      </c>
      <c r="B16" s="11"/>
      <c r="C16" s="11"/>
      <c r="D16" s="11"/>
      <c r="E16" s="11"/>
      <c r="F16" s="11"/>
      <c r="G16" s="11"/>
      <c r="H16" s="11"/>
    </row>
    <row r="17" spans="1:8" x14ac:dyDescent="0.25">
      <c r="A17" s="11"/>
      <c r="B17" s="11"/>
      <c r="C17" s="11"/>
      <c r="D17" s="11"/>
      <c r="E17" s="11"/>
      <c r="F17" s="11"/>
      <c r="G17" s="11"/>
      <c r="H17" s="11"/>
    </row>
    <row r="18" spans="1:8" x14ac:dyDescent="0.25">
      <c r="A18" s="13" t="s">
        <v>34</v>
      </c>
      <c r="B18" s="14" t="s">
        <v>35</v>
      </c>
      <c r="C18" s="15" t="s">
        <v>36</v>
      </c>
      <c r="D18" s="15" t="s">
        <v>37</v>
      </c>
      <c r="E18" s="15" t="s">
        <v>38</v>
      </c>
      <c r="F18" s="15" t="s">
        <v>39</v>
      </c>
      <c r="G18" s="16" t="s">
        <v>40</v>
      </c>
      <c r="H18" s="17" t="s">
        <v>0</v>
      </c>
    </row>
    <row r="19" spans="1:8" x14ac:dyDescent="0.25">
      <c r="A19" s="18">
        <f>SUM(A14)+1</f>
        <v>1</v>
      </c>
      <c r="B19" s="19">
        <v>45964</v>
      </c>
      <c r="C19" s="19">
        <f>SUM(B19)+1</f>
        <v>45965</v>
      </c>
      <c r="D19" s="19">
        <f>SUM(B19)+2</f>
        <v>45966</v>
      </c>
      <c r="E19" s="19">
        <f>SUM(B19)+3</f>
        <v>45967</v>
      </c>
      <c r="F19" s="19">
        <f>SUM(B19)+4</f>
        <v>45968</v>
      </c>
      <c r="G19" s="21"/>
      <c r="H19" s="18">
        <f>SUM(H14)+1</f>
        <v>45</v>
      </c>
    </row>
    <row r="20" spans="1:8" x14ac:dyDescent="0.25">
      <c r="A20" s="18">
        <f t="shared" ref="A20:A25" si="7">SUM(A19)+1</f>
        <v>2</v>
      </c>
      <c r="B20" s="19">
        <f>SUM(B19)+7</f>
        <v>45971</v>
      </c>
      <c r="C20" s="19">
        <f>SUM(B20)+1</f>
        <v>45972</v>
      </c>
      <c r="D20" s="19">
        <f>SUM(B20)+2</f>
        <v>45973</v>
      </c>
      <c r="E20" s="19">
        <f>SUM(B20)+3</f>
        <v>45974</v>
      </c>
      <c r="F20" s="19">
        <f>SUM(B20)+4</f>
        <v>45975</v>
      </c>
      <c r="G20" s="21"/>
      <c r="H20" s="18">
        <f t="shared" ref="H20:H26" si="8">SUM(H19)+1</f>
        <v>46</v>
      </c>
    </row>
    <row r="21" spans="1:8" x14ac:dyDescent="0.25">
      <c r="A21" s="18">
        <f t="shared" si="7"/>
        <v>3</v>
      </c>
      <c r="B21" s="19">
        <f>SUM(B19)+14</f>
        <v>45978</v>
      </c>
      <c r="C21" s="19">
        <f>SUM(B21)+1</f>
        <v>45979</v>
      </c>
      <c r="D21" s="19">
        <f>SUM(B21)+2</f>
        <v>45980</v>
      </c>
      <c r="E21" s="19">
        <f>SUM(B21)+3</f>
        <v>45981</v>
      </c>
      <c r="F21" s="19">
        <f>SUM(B21)+4</f>
        <v>45982</v>
      </c>
      <c r="G21" s="20"/>
      <c r="H21" s="18">
        <f t="shared" si="8"/>
        <v>47</v>
      </c>
    </row>
    <row r="22" spans="1:8" x14ac:dyDescent="0.25">
      <c r="A22" s="18">
        <f t="shared" si="7"/>
        <v>4</v>
      </c>
      <c r="B22" s="19">
        <f>SUM(B19)+21</f>
        <v>45985</v>
      </c>
      <c r="C22" s="19">
        <f>SUM(B22)+1</f>
        <v>45986</v>
      </c>
      <c r="D22" s="19">
        <f>SUM(B22)+2</f>
        <v>45987</v>
      </c>
      <c r="E22" s="19">
        <f>SUM(B22)+3</f>
        <v>45988</v>
      </c>
      <c r="F22" s="19">
        <f>SUM(B22)+4</f>
        <v>45989</v>
      </c>
      <c r="G22" s="20"/>
      <c r="H22" s="18">
        <f t="shared" si="8"/>
        <v>48</v>
      </c>
    </row>
    <row r="23" spans="1:8" x14ac:dyDescent="0.25">
      <c r="A23" s="18">
        <f t="shared" si="7"/>
        <v>5</v>
      </c>
      <c r="B23" s="19">
        <f>SUM(B19)+28</f>
        <v>45992</v>
      </c>
      <c r="C23" s="19">
        <f>SUM(B23)+1</f>
        <v>45993</v>
      </c>
      <c r="D23" s="19">
        <f>SUM(B23)+2</f>
        <v>45994</v>
      </c>
      <c r="E23" s="19">
        <f>SUM(B23)+3</f>
        <v>45995</v>
      </c>
      <c r="F23" s="19">
        <f>SUM(B23)+4</f>
        <v>45996</v>
      </c>
      <c r="G23" s="20"/>
      <c r="H23" s="18">
        <f t="shared" si="8"/>
        <v>49</v>
      </c>
    </row>
    <row r="24" spans="1:8" x14ac:dyDescent="0.25">
      <c r="A24" s="18">
        <f t="shared" si="7"/>
        <v>6</v>
      </c>
      <c r="B24" s="19">
        <f>SUM(B19)+35</f>
        <v>45999</v>
      </c>
      <c r="C24" s="19">
        <f t="shared" ref="C24:C29" si="9">SUM(B24)+1</f>
        <v>46000</v>
      </c>
      <c r="D24" s="19">
        <f t="shared" ref="D24:D29" si="10">SUM(B24)+2</f>
        <v>46001</v>
      </c>
      <c r="E24" s="19">
        <f t="shared" ref="E24:E28" si="11">SUM(B24)+3</f>
        <v>46002</v>
      </c>
      <c r="F24" s="19">
        <f t="shared" ref="F24:G28" si="12">SUM(B24)+4</f>
        <v>46003</v>
      </c>
      <c r="G24" s="20"/>
      <c r="H24" s="18">
        <f t="shared" si="8"/>
        <v>50</v>
      </c>
    </row>
    <row r="25" spans="1:8" x14ac:dyDescent="0.25">
      <c r="A25" s="18">
        <f t="shared" si="7"/>
        <v>7</v>
      </c>
      <c r="B25" s="19">
        <f>SUM(B19)+42</f>
        <v>46006</v>
      </c>
      <c r="C25" s="19">
        <f t="shared" si="9"/>
        <v>46007</v>
      </c>
      <c r="D25" s="19">
        <f t="shared" si="10"/>
        <v>46008</v>
      </c>
      <c r="E25" s="19">
        <f t="shared" si="11"/>
        <v>46009</v>
      </c>
      <c r="F25" s="19">
        <f t="shared" si="12"/>
        <v>46010</v>
      </c>
      <c r="G25" s="20"/>
      <c r="H25" s="18">
        <f t="shared" si="8"/>
        <v>51</v>
      </c>
    </row>
    <row r="26" spans="1:8" x14ac:dyDescent="0.25">
      <c r="A26" s="49" t="s">
        <v>41</v>
      </c>
      <c r="B26" s="50">
        <f>SUM(B19)+49</f>
        <v>46013</v>
      </c>
      <c r="C26" s="50">
        <f t="shared" si="9"/>
        <v>46014</v>
      </c>
      <c r="D26" s="50">
        <f t="shared" si="10"/>
        <v>46015</v>
      </c>
      <c r="E26" s="24">
        <f t="shared" si="11"/>
        <v>46016</v>
      </c>
      <c r="F26" s="24">
        <f t="shared" si="12"/>
        <v>46017</v>
      </c>
      <c r="G26" s="20"/>
      <c r="H26" s="18">
        <f t="shared" si="8"/>
        <v>52</v>
      </c>
    </row>
    <row r="27" spans="1:8" x14ac:dyDescent="0.25">
      <c r="A27" s="49" t="s">
        <v>41</v>
      </c>
      <c r="B27" s="20">
        <f>SUM(B19)+56</f>
        <v>46020</v>
      </c>
      <c r="C27" s="20">
        <f t="shared" si="9"/>
        <v>46021</v>
      </c>
      <c r="D27" s="20">
        <f t="shared" si="10"/>
        <v>46022</v>
      </c>
      <c r="E27" s="24">
        <f t="shared" si="11"/>
        <v>46023</v>
      </c>
      <c r="F27" s="20">
        <f t="shared" si="12"/>
        <v>46024</v>
      </c>
      <c r="G27" s="20"/>
      <c r="H27" s="18">
        <v>1</v>
      </c>
    </row>
    <row r="28" spans="1:8" x14ac:dyDescent="0.25">
      <c r="A28" s="18" t="s">
        <v>20</v>
      </c>
      <c r="B28" s="20">
        <f>SUM(B20)+56</f>
        <v>46027</v>
      </c>
      <c r="C28" s="24">
        <f t="shared" si="9"/>
        <v>46028</v>
      </c>
      <c r="D28" s="23">
        <f t="shared" si="10"/>
        <v>46029</v>
      </c>
      <c r="E28" s="23">
        <f t="shared" si="11"/>
        <v>46030</v>
      </c>
      <c r="F28" s="23">
        <f t="shared" si="12"/>
        <v>46031</v>
      </c>
      <c r="G28" s="23">
        <f t="shared" si="12"/>
        <v>46032</v>
      </c>
      <c r="H28" s="18">
        <v>2</v>
      </c>
    </row>
    <row r="29" spans="1:8" x14ac:dyDescent="0.25">
      <c r="A29" s="18" t="s">
        <v>20</v>
      </c>
      <c r="B29" s="23">
        <f>SUM(B21)+56</f>
        <v>46034</v>
      </c>
      <c r="C29" s="23">
        <f t="shared" si="9"/>
        <v>46035</v>
      </c>
      <c r="D29" s="23">
        <f t="shared" si="10"/>
        <v>46036</v>
      </c>
      <c r="E29" s="23">
        <f>SUM(B29)+3</f>
        <v>46037</v>
      </c>
      <c r="F29" s="23">
        <f>SUM(B29)+4</f>
        <v>46038</v>
      </c>
      <c r="G29" s="20"/>
      <c r="H29" s="18">
        <f>SUM(H28)+1</f>
        <v>3</v>
      </c>
    </row>
    <row r="30" spans="1:8" x14ac:dyDescent="0.25">
      <c r="A30" s="11"/>
      <c r="B30" s="25"/>
      <c r="C30" s="25"/>
      <c r="D30" s="25"/>
      <c r="E30" s="25"/>
      <c r="F30" s="25"/>
      <c r="G30" s="25"/>
      <c r="H30" s="11"/>
    </row>
    <row r="32" spans="1:8" ht="34.15" customHeight="1" x14ac:dyDescent="0.25">
      <c r="B32" s="44" t="s">
        <v>42</v>
      </c>
      <c r="C32" s="45" t="s">
        <v>43</v>
      </c>
      <c r="D32" s="46" t="s">
        <v>44</v>
      </c>
      <c r="E32" s="47" t="s">
        <v>45</v>
      </c>
      <c r="F32" s="48" t="s">
        <v>46</v>
      </c>
      <c r="G32" s="49" t="s">
        <v>47</v>
      </c>
    </row>
  </sheetData>
  <pageMargins left="0.7" right="0.7" top="0.75" bottom="0.75" header="0.3" footer="0.3"/>
  <pageSetup paperSize="9" scale="9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abSelected="1" zoomScale="87" zoomScaleNormal="87" workbookViewId="0">
      <selection activeCell="M9" sqref="M9"/>
    </sheetView>
  </sheetViews>
  <sheetFormatPr defaultRowHeight="15" x14ac:dyDescent="0.25"/>
  <cols>
    <col min="1" max="2" width="18.42578125" customWidth="1"/>
    <col min="3" max="3" width="18.28515625" customWidth="1"/>
    <col min="4" max="4" width="19" customWidth="1"/>
    <col min="5" max="5" width="18" customWidth="1"/>
    <col min="6" max="6" width="18.5703125" customWidth="1"/>
    <col min="7" max="7" width="18.28515625" customWidth="1"/>
    <col min="8" max="8" width="18.42578125" customWidth="1"/>
  </cols>
  <sheetData>
    <row r="1" spans="1:8" ht="33" x14ac:dyDescent="0.45">
      <c r="A1" s="10" t="s">
        <v>33</v>
      </c>
      <c r="B1" s="11"/>
      <c r="C1" s="11"/>
      <c r="D1" s="11"/>
      <c r="E1" s="11"/>
      <c r="F1" s="11"/>
      <c r="G1" s="11"/>
      <c r="H1" s="11"/>
    </row>
    <row r="2" spans="1:8" x14ac:dyDescent="0.25">
      <c r="A2" s="11"/>
      <c r="B2" s="11"/>
      <c r="C2" s="11"/>
      <c r="D2" s="11"/>
      <c r="E2" s="11"/>
      <c r="F2" s="11"/>
      <c r="G2" s="11"/>
      <c r="H2" s="11"/>
    </row>
    <row r="3" spans="1:8" ht="18" x14ac:dyDescent="0.25">
      <c r="A3" s="12" t="s">
        <v>54</v>
      </c>
      <c r="B3" s="11"/>
      <c r="C3" s="11"/>
      <c r="D3" s="11"/>
      <c r="E3" s="11"/>
      <c r="F3" s="11"/>
      <c r="G3" s="11"/>
      <c r="H3" s="11"/>
    </row>
    <row r="4" spans="1:8" x14ac:dyDescent="0.25">
      <c r="A4" s="11"/>
      <c r="B4" s="11"/>
      <c r="C4" s="11"/>
      <c r="D4" s="11"/>
      <c r="E4" s="11"/>
      <c r="F4" s="11"/>
      <c r="G4" s="11"/>
      <c r="H4" s="11"/>
    </row>
    <row r="5" spans="1:8" x14ac:dyDescent="0.25">
      <c r="A5" s="13" t="s">
        <v>34</v>
      </c>
      <c r="B5" s="14" t="s">
        <v>35</v>
      </c>
      <c r="C5" s="15" t="s">
        <v>36</v>
      </c>
      <c r="D5" s="15" t="s">
        <v>37</v>
      </c>
      <c r="E5" s="15" t="s">
        <v>38</v>
      </c>
      <c r="F5" s="15" t="s">
        <v>39</v>
      </c>
      <c r="G5" s="16" t="s">
        <v>40</v>
      </c>
      <c r="H5" s="17" t="s">
        <v>0</v>
      </c>
    </row>
    <row r="6" spans="1:8" x14ac:dyDescent="0.25">
      <c r="A6" s="18">
        <v>1</v>
      </c>
      <c r="B6" s="19">
        <v>46041</v>
      </c>
      <c r="C6" s="19">
        <f>SUM(B6)+1</f>
        <v>46042</v>
      </c>
      <c r="D6" s="19">
        <f>SUM(B6)+2</f>
        <v>46043</v>
      </c>
      <c r="E6" s="19">
        <f>SUM(B6)+3</f>
        <v>46044</v>
      </c>
      <c r="F6" s="19">
        <f>SUM(B6)+4</f>
        <v>46045</v>
      </c>
      <c r="G6" s="20"/>
      <c r="H6" s="18">
        <v>4</v>
      </c>
    </row>
    <row r="7" spans="1:8" x14ac:dyDescent="0.25">
      <c r="A7" s="18">
        <f>SUM(A6)+1</f>
        <v>2</v>
      </c>
      <c r="B7" s="19">
        <f>SUM(B6)+7</f>
        <v>46048</v>
      </c>
      <c r="C7" s="19">
        <f>SUM(B7)+1</f>
        <v>46049</v>
      </c>
      <c r="D7" s="19">
        <f>SUM(B7)+2</f>
        <v>46050</v>
      </c>
      <c r="E7" s="19">
        <f>SUM(B7)+3</f>
        <v>46051</v>
      </c>
      <c r="F7" s="19">
        <f>SUM(B7)+4</f>
        <v>46052</v>
      </c>
      <c r="G7" s="21"/>
      <c r="H7" s="18">
        <f>SUM(H6)+1</f>
        <v>5</v>
      </c>
    </row>
    <row r="8" spans="1:8" x14ac:dyDescent="0.25">
      <c r="A8" s="18">
        <f t="shared" ref="A8:A13" si="0">SUM(A7)+1</f>
        <v>3</v>
      </c>
      <c r="B8" s="19">
        <f>SUM(B6)+14</f>
        <v>46055</v>
      </c>
      <c r="C8" s="19">
        <f>SUM(B8)+1</f>
        <v>46056</v>
      </c>
      <c r="D8" s="19">
        <f>SUM(B8)+2</f>
        <v>46057</v>
      </c>
      <c r="E8" s="19">
        <f>SUM(B8)+3</f>
        <v>46058</v>
      </c>
      <c r="F8" s="19">
        <f>SUM(B8)+4</f>
        <v>46059</v>
      </c>
      <c r="G8" s="20"/>
      <c r="H8" s="18">
        <f t="shared" ref="H8:H13" si="1">SUM(H7)+1</f>
        <v>6</v>
      </c>
    </row>
    <row r="9" spans="1:8" x14ac:dyDescent="0.25">
      <c r="A9" s="18">
        <f t="shared" si="0"/>
        <v>4</v>
      </c>
      <c r="B9" s="19">
        <f>SUM(B6)+21</f>
        <v>46062</v>
      </c>
      <c r="C9" s="19">
        <f>SUM(B9)+1</f>
        <v>46063</v>
      </c>
      <c r="D9" s="19">
        <f>SUM(B9)+2</f>
        <v>46064</v>
      </c>
      <c r="E9" s="19">
        <f>SUM(B9)+3</f>
        <v>46065</v>
      </c>
      <c r="F9" s="19">
        <f>SUM(B9)+4</f>
        <v>46066</v>
      </c>
      <c r="G9" s="20"/>
      <c r="H9" s="18">
        <f t="shared" si="1"/>
        <v>7</v>
      </c>
    </row>
    <row r="10" spans="1:8" x14ac:dyDescent="0.25">
      <c r="A10" s="18">
        <f t="shared" si="0"/>
        <v>5</v>
      </c>
      <c r="B10" s="19">
        <f>SUM(B6)+28</f>
        <v>46069</v>
      </c>
      <c r="C10" s="19">
        <f>SUM(B10)+1</f>
        <v>46070</v>
      </c>
      <c r="D10" s="19">
        <f>SUM(B10)+2</f>
        <v>46071</v>
      </c>
      <c r="E10" s="19">
        <f>SUM(B10)+3</f>
        <v>46072</v>
      </c>
      <c r="F10" s="19">
        <f>SUM(B10)+4</f>
        <v>46073</v>
      </c>
      <c r="G10" s="20"/>
      <c r="H10" s="18">
        <f t="shared" si="1"/>
        <v>8</v>
      </c>
    </row>
    <row r="11" spans="1:8" x14ac:dyDescent="0.25">
      <c r="A11" s="18">
        <f t="shared" si="0"/>
        <v>6</v>
      </c>
      <c r="B11" s="19">
        <f>SUM(B6)+35</f>
        <v>46076</v>
      </c>
      <c r="C11" s="19">
        <f t="shared" ref="C11:C14" si="2">SUM(B11)+1</f>
        <v>46077</v>
      </c>
      <c r="D11" s="19">
        <f t="shared" ref="D11:D14" si="3">SUM(B11)+2</f>
        <v>46078</v>
      </c>
      <c r="E11" s="19">
        <f t="shared" ref="E11:E14" si="4">SUM(B11)+3</f>
        <v>46079</v>
      </c>
      <c r="F11" s="19">
        <f t="shared" ref="F11:F14" si="5">SUM(B11)+4</f>
        <v>46080</v>
      </c>
      <c r="G11" s="20"/>
      <c r="H11" s="18">
        <f t="shared" si="1"/>
        <v>9</v>
      </c>
    </row>
    <row r="12" spans="1:8" x14ac:dyDescent="0.25">
      <c r="A12" s="18">
        <f t="shared" si="0"/>
        <v>7</v>
      </c>
      <c r="B12" s="19">
        <f>SUM(B6)+42</f>
        <v>46083</v>
      </c>
      <c r="C12" s="19">
        <f t="shared" si="2"/>
        <v>46084</v>
      </c>
      <c r="D12" s="19">
        <f>SUM(B12)+2</f>
        <v>46085</v>
      </c>
      <c r="E12" s="19">
        <f>SUM(B12)+3</f>
        <v>46086</v>
      </c>
      <c r="F12" s="19">
        <f t="shared" si="5"/>
        <v>46087</v>
      </c>
      <c r="G12" s="20"/>
      <c r="H12" s="18">
        <f t="shared" si="1"/>
        <v>10</v>
      </c>
    </row>
    <row r="13" spans="1:8" x14ac:dyDescent="0.25">
      <c r="A13" s="18">
        <f t="shared" si="0"/>
        <v>8</v>
      </c>
      <c r="B13" s="22">
        <f>SUM(B6)+49</f>
        <v>46090</v>
      </c>
      <c r="C13" s="22">
        <f t="shared" si="2"/>
        <v>46091</v>
      </c>
      <c r="D13" s="20">
        <f t="shared" si="3"/>
        <v>46092</v>
      </c>
      <c r="E13" s="20">
        <f>SUM(B13)+3</f>
        <v>46093</v>
      </c>
      <c r="F13" s="23">
        <f t="shared" si="5"/>
        <v>46094</v>
      </c>
      <c r="G13" s="20"/>
      <c r="H13" s="18">
        <f t="shared" si="1"/>
        <v>11</v>
      </c>
    </row>
    <row r="14" spans="1:8" x14ac:dyDescent="0.25">
      <c r="A14" s="18" t="s">
        <v>24</v>
      </c>
      <c r="B14" s="23">
        <f>SUM(B6)+56</f>
        <v>46097</v>
      </c>
      <c r="C14" s="23">
        <f t="shared" si="2"/>
        <v>46098</v>
      </c>
      <c r="D14" s="23">
        <f t="shared" si="3"/>
        <v>46099</v>
      </c>
      <c r="E14" s="23">
        <f t="shared" si="4"/>
        <v>46100</v>
      </c>
      <c r="F14" s="23">
        <f t="shared" si="5"/>
        <v>46101</v>
      </c>
      <c r="G14" s="20"/>
      <c r="H14" s="18">
        <f>SUM(H13)+1</f>
        <v>12</v>
      </c>
    </row>
    <row r="15" spans="1:8" x14ac:dyDescent="0.25">
      <c r="A15" s="11"/>
      <c r="B15" s="11"/>
      <c r="C15" s="11"/>
      <c r="D15" s="11"/>
      <c r="E15" s="11"/>
      <c r="F15" s="11"/>
      <c r="G15" s="11"/>
      <c r="H15" s="11"/>
    </row>
    <row r="16" spans="1:8" ht="18" x14ac:dyDescent="0.25">
      <c r="A16" s="12" t="s">
        <v>55</v>
      </c>
      <c r="B16" s="11"/>
      <c r="C16" s="11"/>
      <c r="D16" s="11"/>
      <c r="E16" s="11"/>
      <c r="F16" s="11"/>
      <c r="G16" s="11"/>
      <c r="H16" s="11"/>
    </row>
    <row r="17" spans="1:8" x14ac:dyDescent="0.25">
      <c r="A17" s="11"/>
      <c r="B17" s="11"/>
      <c r="C17" s="11"/>
      <c r="D17" s="11"/>
      <c r="E17" s="11"/>
      <c r="F17" s="11"/>
      <c r="G17" s="11"/>
      <c r="H17" s="11"/>
    </row>
    <row r="18" spans="1:8" x14ac:dyDescent="0.25">
      <c r="A18" s="13" t="s">
        <v>34</v>
      </c>
      <c r="B18" s="14" t="s">
        <v>35</v>
      </c>
      <c r="C18" s="15" t="s">
        <v>36</v>
      </c>
      <c r="D18" s="15" t="s">
        <v>37</v>
      </c>
      <c r="E18" s="15" t="s">
        <v>38</v>
      </c>
      <c r="F18" s="15" t="s">
        <v>39</v>
      </c>
      <c r="G18" s="16" t="s">
        <v>40</v>
      </c>
      <c r="H18" s="17" t="s">
        <v>0</v>
      </c>
    </row>
    <row r="19" spans="1:8" x14ac:dyDescent="0.25">
      <c r="A19" s="18">
        <f>SUM(A14)+1</f>
        <v>1</v>
      </c>
      <c r="B19" s="19">
        <v>46104</v>
      </c>
      <c r="C19" s="19">
        <f>SUM(B19)+1</f>
        <v>46105</v>
      </c>
      <c r="D19" s="19">
        <f>SUM(B19)+2</f>
        <v>46106</v>
      </c>
      <c r="E19" s="19">
        <f>SUM(B19)+3</f>
        <v>46107</v>
      </c>
      <c r="F19" s="19">
        <f>SUM(B19)+4</f>
        <v>46108</v>
      </c>
      <c r="G19" s="20"/>
      <c r="H19" s="18">
        <f>SUM(H14)+1</f>
        <v>13</v>
      </c>
    </row>
    <row r="20" spans="1:8" x14ac:dyDescent="0.25">
      <c r="A20" s="18">
        <f>SUM(A19)+1</f>
        <v>2</v>
      </c>
      <c r="B20" s="19">
        <f>SUM(B19)+7</f>
        <v>46111</v>
      </c>
      <c r="C20" s="19">
        <f>SUM(B20)+1</f>
        <v>46112</v>
      </c>
      <c r="D20" s="19">
        <f>SUM(B20)+2</f>
        <v>46113</v>
      </c>
      <c r="E20" s="19">
        <f>SUM(B20)+3</f>
        <v>46114</v>
      </c>
      <c r="F20" s="24">
        <f>SUM(B20)+4</f>
        <v>46115</v>
      </c>
      <c r="G20" s="21"/>
      <c r="H20" s="18">
        <f t="shared" ref="H20:H29" si="6">SUM(H19)+1</f>
        <v>14</v>
      </c>
    </row>
    <row r="21" spans="1:8" x14ac:dyDescent="0.25">
      <c r="A21" s="18" t="s">
        <v>48</v>
      </c>
      <c r="B21" s="24">
        <f>SUM(B19)+14</f>
        <v>46118</v>
      </c>
      <c r="C21" s="26">
        <f>SUM(B21)+1</f>
        <v>46119</v>
      </c>
      <c r="D21" s="26">
        <f>SUM(B21)+2</f>
        <v>46120</v>
      </c>
      <c r="E21" s="26">
        <f>SUM(B21)+3</f>
        <v>46121</v>
      </c>
      <c r="F21" s="26">
        <f>SUM(B21)+4</f>
        <v>46122</v>
      </c>
      <c r="G21" s="26">
        <f>SUM(C21)+4</f>
        <v>46123</v>
      </c>
      <c r="H21" s="18">
        <f t="shared" si="6"/>
        <v>15</v>
      </c>
    </row>
    <row r="22" spans="1:8" x14ac:dyDescent="0.25">
      <c r="A22" s="18" t="s">
        <v>48</v>
      </c>
      <c r="B22" s="26">
        <f>SUM(B19)+21</f>
        <v>46125</v>
      </c>
      <c r="C22" s="26">
        <f>SUM(B22)+1</f>
        <v>46126</v>
      </c>
      <c r="D22" s="26">
        <f>SUM(B22)+2</f>
        <v>46127</v>
      </c>
      <c r="E22" s="26">
        <f>SUM(B22)+3</f>
        <v>46128</v>
      </c>
      <c r="F22" s="26">
        <f>SUM(B22)+4</f>
        <v>46129</v>
      </c>
      <c r="G22" s="21"/>
      <c r="H22" s="18">
        <f t="shared" si="6"/>
        <v>16</v>
      </c>
    </row>
    <row r="23" spans="1:8" x14ac:dyDescent="0.25">
      <c r="A23" s="18">
        <v>3</v>
      </c>
      <c r="B23" s="19">
        <f>SUM(B19)+28</f>
        <v>46132</v>
      </c>
      <c r="C23" s="19">
        <f>SUM(B23)+1</f>
        <v>46133</v>
      </c>
      <c r="D23" s="19">
        <f>SUM(B23)+2</f>
        <v>46134</v>
      </c>
      <c r="E23" s="19">
        <f>SUM(B23)+3</f>
        <v>46135</v>
      </c>
      <c r="F23" s="19">
        <f>SUM(B23)+4</f>
        <v>46136</v>
      </c>
      <c r="G23" s="20"/>
      <c r="H23" s="18">
        <f t="shared" si="6"/>
        <v>17</v>
      </c>
    </row>
    <row r="24" spans="1:8" x14ac:dyDescent="0.25">
      <c r="A24" s="18">
        <v>4</v>
      </c>
      <c r="B24" s="19">
        <f>SUM(B19)+35</f>
        <v>46139</v>
      </c>
      <c r="C24" s="19">
        <f t="shared" ref="C24:C27" si="7">SUM(B24)+1</f>
        <v>46140</v>
      </c>
      <c r="D24" s="19">
        <f t="shared" ref="D24:D27" si="8">SUM(B24)+2</f>
        <v>46141</v>
      </c>
      <c r="E24" s="20">
        <f t="shared" ref="E24:E26" si="9">SUM(B24)+3</f>
        <v>46142</v>
      </c>
      <c r="F24" s="24">
        <f t="shared" ref="F24:F27" si="10">SUM(B24)+4</f>
        <v>46143</v>
      </c>
      <c r="G24" s="20"/>
      <c r="H24" s="18">
        <f t="shared" si="6"/>
        <v>18</v>
      </c>
    </row>
    <row r="25" spans="1:8" x14ac:dyDescent="0.25">
      <c r="A25" s="18">
        <v>5</v>
      </c>
      <c r="B25" s="19">
        <f>SUM(B20)+35</f>
        <v>46146</v>
      </c>
      <c r="C25" s="19">
        <f t="shared" si="7"/>
        <v>46147</v>
      </c>
      <c r="D25" s="19">
        <f t="shared" si="8"/>
        <v>46148</v>
      </c>
      <c r="E25" s="19">
        <f t="shared" si="9"/>
        <v>46149</v>
      </c>
      <c r="F25" s="19">
        <f t="shared" si="10"/>
        <v>46150</v>
      </c>
      <c r="G25" s="20"/>
      <c r="H25" s="18">
        <f t="shared" si="6"/>
        <v>19</v>
      </c>
    </row>
    <row r="26" spans="1:8" x14ac:dyDescent="0.25">
      <c r="A26" s="18">
        <f t="shared" ref="A26:A28" si="11">SUM(A25)+1</f>
        <v>6</v>
      </c>
      <c r="B26" s="19">
        <f>SUM(B21)+35</f>
        <v>46153</v>
      </c>
      <c r="C26" s="19">
        <f t="shared" si="7"/>
        <v>46154</v>
      </c>
      <c r="D26" s="19">
        <f t="shared" si="8"/>
        <v>46155</v>
      </c>
      <c r="E26" s="24">
        <f t="shared" si="9"/>
        <v>46156</v>
      </c>
      <c r="F26" s="20">
        <f t="shared" si="10"/>
        <v>46157</v>
      </c>
      <c r="G26" s="20"/>
      <c r="H26" s="18">
        <f t="shared" si="6"/>
        <v>20</v>
      </c>
    </row>
    <row r="27" spans="1:8" x14ac:dyDescent="0.25">
      <c r="A27" s="18">
        <f t="shared" si="11"/>
        <v>7</v>
      </c>
      <c r="B27" s="19">
        <f>SUM(B21)+42</f>
        <v>46160</v>
      </c>
      <c r="C27" s="19">
        <f t="shared" si="7"/>
        <v>46161</v>
      </c>
      <c r="D27" s="19">
        <f t="shared" si="8"/>
        <v>46162</v>
      </c>
      <c r="E27" s="19">
        <f>SUM(B27)+3</f>
        <v>46163</v>
      </c>
      <c r="F27" s="19">
        <f t="shared" si="10"/>
        <v>46164</v>
      </c>
      <c r="G27" s="20"/>
      <c r="H27" s="18">
        <f t="shared" si="6"/>
        <v>21</v>
      </c>
    </row>
    <row r="28" spans="1:8" x14ac:dyDescent="0.25">
      <c r="A28" s="18">
        <f t="shared" si="11"/>
        <v>8</v>
      </c>
      <c r="B28" s="19">
        <f>SUM(B19)+63</f>
        <v>46167</v>
      </c>
      <c r="C28" s="19">
        <f>SUM(B28)+1</f>
        <v>46168</v>
      </c>
      <c r="D28" s="19">
        <f>SUM(B28)+2</f>
        <v>46169</v>
      </c>
      <c r="E28" s="19">
        <f>SUM(B28)+3</f>
        <v>46170</v>
      </c>
      <c r="F28" s="19">
        <f>SUM(B28)+4</f>
        <v>46171</v>
      </c>
      <c r="G28" s="23">
        <v>46172</v>
      </c>
      <c r="H28" s="18">
        <f t="shared" si="6"/>
        <v>22</v>
      </c>
    </row>
    <row r="29" spans="1:8" x14ac:dyDescent="0.25">
      <c r="A29" s="18" t="s">
        <v>30</v>
      </c>
      <c r="B29" s="23">
        <f>SUM(B19)+70</f>
        <v>46174</v>
      </c>
      <c r="C29" s="23">
        <f>SUM(B29)+1</f>
        <v>46175</v>
      </c>
      <c r="D29" s="23">
        <f>SUM(B29)+2</f>
        <v>46176</v>
      </c>
      <c r="E29" s="23">
        <f>SUM(B29)+3</f>
        <v>46177</v>
      </c>
      <c r="F29" s="23">
        <f>SUM(B29)+4</f>
        <v>46178</v>
      </c>
      <c r="G29" s="20"/>
      <c r="H29" s="18">
        <f t="shared" si="6"/>
        <v>23</v>
      </c>
    </row>
    <row r="30" spans="1:8" x14ac:dyDescent="0.25">
      <c r="A30" s="11"/>
      <c r="B30" s="27"/>
      <c r="C30" s="27"/>
      <c r="D30" s="27"/>
      <c r="E30" s="27"/>
      <c r="F30" s="27"/>
      <c r="G30" s="27"/>
      <c r="H30" s="11"/>
    </row>
    <row r="31" spans="1:8" x14ac:dyDescent="0.25">
      <c r="A31" s="11"/>
      <c r="B31" s="27"/>
      <c r="C31" s="27"/>
      <c r="D31" s="27"/>
      <c r="E31" s="27"/>
      <c r="F31" s="27"/>
      <c r="G31" s="27"/>
      <c r="H31" s="11"/>
    </row>
    <row r="32" spans="1:8" x14ac:dyDescent="0.25">
      <c r="A32" s="28" t="s">
        <v>49</v>
      </c>
      <c r="B32" s="14" t="s">
        <v>35</v>
      </c>
      <c r="C32" s="15" t="s">
        <v>36</v>
      </c>
      <c r="D32" s="15" t="s">
        <v>37</v>
      </c>
      <c r="E32" s="15" t="s">
        <v>38</v>
      </c>
      <c r="F32" s="15" t="s">
        <v>39</v>
      </c>
      <c r="G32" s="16" t="s">
        <v>40</v>
      </c>
      <c r="H32" s="17" t="s">
        <v>0</v>
      </c>
    </row>
    <row r="33" spans="1:8" x14ac:dyDescent="0.25">
      <c r="A33" s="65" t="s">
        <v>50</v>
      </c>
      <c r="B33" s="67" t="s">
        <v>51</v>
      </c>
      <c r="C33" s="68"/>
      <c r="D33" s="68"/>
      <c r="E33" s="68"/>
      <c r="F33" s="68"/>
      <c r="G33" s="69"/>
      <c r="H33" s="70">
        <v>34</v>
      </c>
    </row>
    <row r="34" spans="1:8" x14ac:dyDescent="0.25">
      <c r="A34" s="66"/>
      <c r="B34" s="29">
        <v>46251</v>
      </c>
      <c r="C34" s="26">
        <f>SUM(B34)+1</f>
        <v>46252</v>
      </c>
      <c r="D34" s="26">
        <f>SUM(B34)+2</f>
        <v>46253</v>
      </c>
      <c r="E34" s="26">
        <f>SUM(B34)+3</f>
        <v>46254</v>
      </c>
      <c r="F34" s="26">
        <f>SUM(B34)+4</f>
        <v>46255</v>
      </c>
      <c r="G34" s="26">
        <f t="shared" ref="G34" si="12">SUM(C34)+4</f>
        <v>46256</v>
      </c>
      <c r="H34" s="71"/>
    </row>
    <row r="35" spans="1:8" x14ac:dyDescent="0.25">
      <c r="A35" s="72" t="s">
        <v>50</v>
      </c>
      <c r="B35" s="67" t="s">
        <v>51</v>
      </c>
      <c r="C35" s="74"/>
      <c r="D35" s="74"/>
      <c r="E35" s="74"/>
      <c r="F35" s="74"/>
      <c r="G35" s="75"/>
      <c r="H35" s="70">
        <v>35</v>
      </c>
    </row>
    <row r="36" spans="1:8" x14ac:dyDescent="0.25">
      <c r="A36" s="73"/>
      <c r="B36" s="29">
        <v>46258</v>
      </c>
      <c r="C36" s="26">
        <f>SUM(B36)+1</f>
        <v>46259</v>
      </c>
      <c r="D36" s="26">
        <f>SUM(B36)+2</f>
        <v>46260</v>
      </c>
      <c r="E36" s="26">
        <f>SUM(B36)+3</f>
        <v>46261</v>
      </c>
      <c r="F36" s="26">
        <f>SUM(B36)+4</f>
        <v>46262</v>
      </c>
      <c r="G36" s="26">
        <f t="shared" ref="G36" si="13">SUM(C36)+4</f>
        <v>46263</v>
      </c>
      <c r="H36" s="76"/>
    </row>
    <row r="39" spans="1:8" ht="33.6" customHeight="1" x14ac:dyDescent="0.25">
      <c r="B39" s="44" t="s">
        <v>42</v>
      </c>
      <c r="C39" s="45" t="s">
        <v>43</v>
      </c>
      <c r="D39" s="46" t="s">
        <v>44</v>
      </c>
      <c r="E39" s="47" t="s">
        <v>45</v>
      </c>
      <c r="F39" s="48" t="s">
        <v>46</v>
      </c>
      <c r="G39" s="49" t="s">
        <v>47</v>
      </c>
    </row>
  </sheetData>
  <mergeCells count="6">
    <mergeCell ref="A33:A34"/>
    <mergeCell ref="B33:G33"/>
    <mergeCell ref="H33:H34"/>
    <mergeCell ref="A35:A36"/>
    <mergeCell ref="B35:G35"/>
    <mergeCell ref="H35:H36"/>
  </mergeCells>
  <pageMargins left="0.7" right="0.7" top="0.75" bottom="0.75" header="0.3" footer="0.3"/>
  <pageSetup paperSize="9" scale="80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Läsåret 2025-2026</vt:lpstr>
      <vt:lpstr>Översikt hösten 2025</vt:lpstr>
      <vt:lpstr>Översikt våren 2026</vt:lpstr>
    </vt:vector>
  </TitlesOfParts>
  <Manager/>
  <Company>Lunds universitet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Grönberg</dc:creator>
  <cp:keywords/>
  <dc:description/>
  <cp:lastModifiedBy>Pablo Hernandez</cp:lastModifiedBy>
  <cp:revision/>
  <dcterms:created xsi:type="dcterms:W3CDTF">2019-01-21T07:43:48Z</dcterms:created>
  <dcterms:modified xsi:type="dcterms:W3CDTF">2024-09-09T14:02:44Z</dcterms:modified>
  <cp:category/>
  <cp:contentStatus/>
</cp:coreProperties>
</file>